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OTIGÁS\GRUPOS DE TRABALHO\COMISSAO DE LICITACAO\CPL 2017\PROCESSOS LICITATÓRIOS\Licitação Presencial - 001.2017 - EPR Muro Igapó\FASE INTERNA\MINUTAS\Adendos\"/>
    </mc:Choice>
  </mc:AlternateContent>
  <bookViews>
    <workbookView xWindow="0" yWindow="0" windowWidth="28800" windowHeight="11835"/>
  </bookViews>
  <sheets>
    <sheet name="Plan1" sheetId="1" r:id="rId1"/>
  </sheets>
  <externalReferences>
    <externalReference r:id="rId2"/>
  </externalReferences>
  <definedNames>
    <definedName name="_xlnm.Print_Area" localSheetId="0">Plan1!$A$1:$H$71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7" i="1" l="1"/>
  <c r="F20" i="1"/>
  <c r="H20" i="1" s="1"/>
  <c r="F21" i="1"/>
  <c r="H21" i="1"/>
  <c r="F22" i="1"/>
  <c r="H22" i="1" s="1"/>
  <c r="F23" i="1"/>
  <c r="H23" i="1"/>
  <c r="F24" i="1"/>
  <c r="H24" i="1" s="1"/>
  <c r="F25" i="1"/>
  <c r="H25" i="1"/>
  <c r="F26" i="1"/>
  <c r="H26" i="1"/>
  <c r="F28" i="1"/>
  <c r="H28" i="1" s="1"/>
  <c r="F29" i="1"/>
  <c r="H29" i="1"/>
  <c r="F31" i="1"/>
  <c r="H31" i="1"/>
  <c r="F32" i="1"/>
  <c r="H32" i="1" s="1"/>
  <c r="F33" i="1"/>
  <c r="H33" i="1"/>
  <c r="F34" i="1"/>
  <c r="H34" i="1" s="1"/>
  <c r="F35" i="1"/>
  <c r="H35" i="1"/>
  <c r="F36" i="1"/>
  <c r="H36" i="1" s="1"/>
  <c r="F38" i="1"/>
  <c r="H38" i="1" s="1"/>
  <c r="F39" i="1"/>
  <c r="H39" i="1"/>
  <c r="F40" i="1"/>
  <c r="H40" i="1" s="1"/>
  <c r="F41" i="1"/>
  <c r="H41" i="1" s="1"/>
  <c r="F43" i="1"/>
  <c r="H43" i="1"/>
  <c r="F45" i="1"/>
  <c r="H45" i="1"/>
  <c r="F46" i="1"/>
  <c r="H46" i="1"/>
  <c r="F47" i="1"/>
  <c r="H47" i="1"/>
  <c r="F48" i="1"/>
  <c r="H48" i="1" s="1"/>
  <c r="F49" i="1"/>
  <c r="H49" i="1"/>
  <c r="F50" i="1"/>
  <c r="H50" i="1" s="1"/>
  <c r="F51" i="1"/>
  <c r="H51" i="1"/>
  <c r="F52" i="1"/>
  <c r="H52" i="1" s="1"/>
  <c r="F53" i="1"/>
  <c r="H53" i="1" s="1"/>
  <c r="F55" i="1"/>
  <c r="H55" i="1"/>
  <c r="F56" i="1"/>
  <c r="H56" i="1" s="1"/>
  <c r="F58" i="1"/>
  <c r="H58" i="1"/>
  <c r="F59" i="1"/>
  <c r="H59" i="1"/>
  <c r="F60" i="1"/>
  <c r="H60" i="1" s="1"/>
  <c r="F61" i="1"/>
  <c r="H61" i="1"/>
  <c r="F63" i="1"/>
  <c r="H63" i="1"/>
  <c r="F64" i="1"/>
  <c r="H64" i="1" s="1"/>
  <c r="F65" i="1"/>
  <c r="H65" i="1"/>
  <c r="F66" i="1"/>
  <c r="H66" i="1" s="1"/>
  <c r="H11" i="1"/>
  <c r="H12" i="1"/>
  <c r="H13" i="1"/>
  <c r="H14" i="1"/>
  <c r="H15" i="1"/>
  <c r="H16" i="1"/>
  <c r="H17" i="1"/>
  <c r="H18" i="1"/>
  <c r="F11" i="1"/>
  <c r="F12" i="1"/>
  <c r="F13" i="1"/>
  <c r="F14" i="1"/>
  <c r="F15" i="1"/>
  <c r="F16" i="1"/>
  <c r="F17" i="1"/>
  <c r="F18" i="1"/>
  <c r="F10" i="1"/>
  <c r="H10" i="1" s="1"/>
  <c r="D66" i="1" l="1"/>
  <c r="B66" i="1"/>
  <c r="D65" i="1"/>
  <c r="B65" i="1"/>
  <c r="D64" i="1"/>
  <c r="B64" i="1"/>
  <c r="D63" i="1"/>
  <c r="B63" i="1"/>
  <c r="D61" i="1"/>
  <c r="B61" i="1"/>
  <c r="D60" i="1"/>
  <c r="B60" i="1"/>
  <c r="D59" i="1"/>
  <c r="B59" i="1"/>
  <c r="D58" i="1"/>
  <c r="B58" i="1"/>
  <c r="D56" i="1"/>
  <c r="B56" i="1"/>
  <c r="D55" i="1"/>
  <c r="B55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3" i="1"/>
  <c r="B43" i="1"/>
  <c r="D41" i="1"/>
  <c r="B41" i="1"/>
  <c r="D40" i="1"/>
  <c r="B40" i="1"/>
  <c r="D39" i="1"/>
  <c r="B39" i="1"/>
  <c r="D38" i="1"/>
  <c r="B38" i="1"/>
  <c r="D36" i="1"/>
  <c r="B36" i="1"/>
  <c r="D35" i="1"/>
  <c r="B35" i="1"/>
  <c r="D34" i="1"/>
  <c r="B34" i="1"/>
  <c r="D33" i="1"/>
  <c r="B33" i="1"/>
  <c r="D32" i="1"/>
  <c r="B32" i="1"/>
  <c r="D31" i="1"/>
  <c r="B31" i="1"/>
  <c r="D29" i="1"/>
  <c r="B29" i="1"/>
  <c r="D28" i="1"/>
  <c r="B28" i="1"/>
  <c r="D26" i="1"/>
  <c r="B26" i="1"/>
  <c r="D25" i="1"/>
  <c r="B25" i="1"/>
  <c r="D24" i="1"/>
  <c r="B24" i="1"/>
  <c r="D23" i="1"/>
  <c r="B23" i="1"/>
  <c r="D22" i="1"/>
  <c r="B22" i="1"/>
  <c r="D21" i="1"/>
  <c r="B21" i="1"/>
  <c r="D17" i="1"/>
  <c r="B17" i="1"/>
  <c r="B16" i="1"/>
  <c r="D15" i="1"/>
  <c r="B15" i="1"/>
  <c r="B14" i="1"/>
  <c r="D13" i="1"/>
  <c r="D12" i="1"/>
  <c r="B12" i="1"/>
  <c r="D11" i="1"/>
  <c r="B11" i="1"/>
  <c r="D10" i="1"/>
  <c r="B10" i="1"/>
</calcChain>
</file>

<file path=xl/sharedStrings.xml><?xml version="1.0" encoding="utf-8"?>
<sst xmlns="http://schemas.openxmlformats.org/spreadsheetml/2006/main" count="132" uniqueCount="95">
  <si>
    <t>PLANILHA ORÇAMENTÁRIA</t>
  </si>
  <si>
    <t>ITEM</t>
  </si>
  <si>
    <t>DISCRIMINAÇÃO</t>
  </si>
  <si>
    <t>UNID</t>
  </si>
  <si>
    <t>QUANT</t>
  </si>
  <si>
    <t>UNITÁRIO</t>
  </si>
  <si>
    <t xml:space="preserve">Total </t>
  </si>
  <si>
    <t>BDI</t>
  </si>
  <si>
    <t>TOTAL+BDI</t>
  </si>
  <si>
    <t>01</t>
  </si>
  <si>
    <t>ADMINISTRAÇÃO LOCAL</t>
  </si>
  <si>
    <t>0101</t>
  </si>
  <si>
    <t>m²</t>
  </si>
  <si>
    <t>0102</t>
  </si>
  <si>
    <t>0103</t>
  </si>
  <si>
    <t>0104</t>
  </si>
  <si>
    <t>BANHEIRO QUÍMICO</t>
  </si>
  <si>
    <t>MÊS</t>
  </si>
  <si>
    <t>0105</t>
  </si>
  <si>
    <t>H</t>
  </si>
  <si>
    <t>0106</t>
  </si>
  <si>
    <t>0107</t>
  </si>
  <si>
    <t>0108</t>
  </si>
  <si>
    <t>0109</t>
  </si>
  <si>
    <t>MANUTENÇÃO DO CANTEIRO DE OBRAS</t>
  </si>
  <si>
    <t>02</t>
  </si>
  <si>
    <t>SERVIÇOS PRELIMINARES</t>
  </si>
  <si>
    <t>0201</t>
  </si>
  <si>
    <t>EMISSÃO DE ANOTAÇÃO DE RESPONSABILIDADE TÉCNICA - ART</t>
  </si>
  <si>
    <t>un</t>
  </si>
  <si>
    <t>0202</t>
  </si>
  <si>
    <t>m³</t>
  </si>
  <si>
    <t>0203</t>
  </si>
  <si>
    <t>m</t>
  </si>
  <si>
    <t>0204</t>
  </si>
  <si>
    <t>0205</t>
  </si>
  <si>
    <t>0206</t>
  </si>
  <si>
    <t>0207</t>
  </si>
  <si>
    <t>03</t>
  </si>
  <si>
    <t>TRABALHOS EM TERRA</t>
  </si>
  <si>
    <t>0301</t>
  </si>
  <si>
    <r>
      <t>m</t>
    </r>
    <r>
      <rPr>
        <vertAlign val="superscript"/>
        <sz val="10"/>
        <rFont val="Arial"/>
        <family val="2"/>
      </rPr>
      <t>3</t>
    </r>
  </si>
  <si>
    <t>0302</t>
  </si>
  <si>
    <t>04</t>
  </si>
  <si>
    <t>FUNDAÇÕES</t>
  </si>
  <si>
    <t>0401</t>
  </si>
  <si>
    <t>0402</t>
  </si>
  <si>
    <t>0403</t>
  </si>
  <si>
    <t>0404</t>
  </si>
  <si>
    <t>0405</t>
  </si>
  <si>
    <t>kg</t>
  </si>
  <si>
    <t>0406</t>
  </si>
  <si>
    <t>05</t>
  </si>
  <si>
    <t>ESTRUTURAS</t>
  </si>
  <si>
    <t>0501</t>
  </si>
  <si>
    <t>0502</t>
  </si>
  <si>
    <t>0503</t>
  </si>
  <si>
    <t>0504</t>
  </si>
  <si>
    <t>06</t>
  </si>
  <si>
    <t>ALVENARIA</t>
  </si>
  <si>
    <t>0601</t>
  </si>
  <si>
    <r>
      <t>m</t>
    </r>
    <r>
      <rPr>
        <vertAlign val="superscript"/>
        <sz val="10"/>
        <rFont val="Arial"/>
        <family val="2"/>
      </rPr>
      <t>2</t>
    </r>
  </si>
  <si>
    <t>07</t>
  </si>
  <si>
    <t>INSTALAÇÕES ELÉTRICAS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</si>
  <si>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</si>
  <si>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</si>
  <si>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</si>
  <si>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</si>
  <si>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</si>
  <si>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</si>
  <si>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</si>
  <si>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</si>
  <si>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</si>
  <si>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08</t>
  </si>
  <si>
    <t>REVESTIMENTOS</t>
  </si>
  <si>
    <t>0801</t>
  </si>
  <si>
    <t>0802</t>
  </si>
  <si>
    <t>09</t>
  </si>
  <si>
    <t>PINTURA</t>
  </si>
  <si>
    <t>0901</t>
  </si>
  <si>
    <t>0902</t>
  </si>
  <si>
    <t>0903</t>
  </si>
  <si>
    <t>0904</t>
  </si>
  <si>
    <t>10</t>
  </si>
  <si>
    <t>DIVERSOS</t>
  </si>
  <si>
    <t>1001</t>
  </si>
  <si>
    <t>1002</t>
  </si>
  <si>
    <t>m3</t>
  </si>
  <si>
    <t>1003</t>
  </si>
  <si>
    <t>1004</t>
  </si>
  <si>
    <t>Ud</t>
  </si>
  <si>
    <t>Total Geral - R$</t>
  </si>
  <si>
    <t xml:space="preserve">Importa a presente planilha orçamentária num valor global de: </t>
  </si>
  <si>
    <t>NOTA: Orçamento Sigiloso, nos termos do Edital.</t>
  </si>
  <si>
    <t>ADENDO 04 -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</si>
</sst>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 &quot;#,##0.00"/>
    <numFmt numFmtId="165" formatCode="&quot;R$&quot;\ #,##0.00"/>
    <numFmt numFmtId="166" formatCode="&quot;R$ &quot;#,##0.00_);\(&quot;R$ &quot;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b/>
      <sz val="2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4" fontId="2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49" fontId="2" fillId="4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6" fillId="4" borderId="1" xfId="0" applyNumberFormat="1" applyFont="1" applyFill="1" applyBorder="1" applyAlignment="1">
      <alignment wrapText="1"/>
    </xf>
    <xf numFmtId="0" fontId="6" fillId="4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vertical="center" wrapText="1"/>
    </xf>
    <xf numFmtId="43" fontId="2" fillId="0" borderId="1" xfId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left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3" fontId="6" fillId="4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164" fontId="4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164" fontId="2" fillId="2" borderId="0" xfId="0" applyNumberFormat="1" applyFont="1" applyFill="1" applyAlignment="1">
      <alignment vertical="center" wrapText="1"/>
    </xf>
    <xf numFmtId="164" fontId="4" fillId="2" borderId="0" xfId="0" applyNumberFormat="1" applyFont="1" applyFill="1" applyAlignment="1">
      <alignment vertical="center" wrapText="1"/>
    </xf>
    <xf numFmtId="49" fontId="2" fillId="2" borderId="0" xfId="0" applyNumberFormat="1" applyFont="1" applyFill="1" applyAlignment="1">
      <alignment horizontal="left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left" vertical="center"/>
    </xf>
    <xf numFmtId="166" fontId="9" fillId="2" borderId="0" xfId="1" applyNumberFormat="1" applyFont="1" applyFill="1" applyAlignment="1">
      <alignment vertical="center" wrapText="1"/>
    </xf>
    <xf numFmtId="22" fontId="4" fillId="0" borderId="0" xfId="0" applyNumberFormat="1" applyFont="1" applyFill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4" fontId="2" fillId="4" borderId="1" xfId="2" applyFont="1" applyFill="1" applyBorder="1" applyAlignment="1">
      <alignment horizontal="center" vertical="center" wrapText="1"/>
    </xf>
    <xf numFmtId="9" fontId="2" fillId="4" borderId="1" xfId="3" applyFont="1" applyFill="1" applyBorder="1" applyAlignment="1">
      <alignment horizontal="center" vertical="center" wrapText="1"/>
    </xf>
    <xf numFmtId="9" fontId="4" fillId="3" borderId="1" xfId="3" applyFont="1" applyFill="1" applyBorder="1" applyAlignment="1">
      <alignment horizontal="center" vertical="center" wrapText="1"/>
    </xf>
    <xf numFmtId="44" fontId="2" fillId="3" borderId="1" xfId="2" applyFont="1" applyFill="1" applyBorder="1" applyAlignment="1">
      <alignment horizontal="center" vertical="center" wrapText="1"/>
    </xf>
    <xf numFmtId="9" fontId="2" fillId="3" borderId="1" xfId="3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&#234;ncia%20SMS/Jadson%20Anderson/IGAP&#211;/E4000-ET-E04-525-003_ANEXO%2002_Quantitativos_PPU_MURO_IGAP&#21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O PPU"/>
      <sheetName val="MODELO DE BDI"/>
      <sheetName val="MODELO DE ENCARGOS"/>
      <sheetName val="MODELO DE COMPOSIÇÃO"/>
      <sheetName val="ORÇAMENTO BÁSICO"/>
      <sheetName val="MEMORIA DE CALCULO"/>
      <sheetName val="BDI"/>
      <sheetName val="CRONOGRAMA FÍSICO-FINANCEIRO"/>
      <sheetName val="Instrução para Emissão de Docum"/>
      <sheetName val="Plan1"/>
    </sheetNames>
    <sheetDataSet>
      <sheetData sheetId="0"/>
      <sheetData sheetId="1"/>
      <sheetData sheetId="2"/>
      <sheetData sheetId="3"/>
      <sheetData sheetId="4"/>
      <sheetData sheetId="5">
        <row r="8">
          <cell r="B8" t="str">
            <v>EXECUÇÃO DE ESCRITÓRIO EM CANTEIRO DE OBRA EM ALVENARIA, NÃO INCLUSO MOBILIÁRIO E EQUIPAMENTOS. AF_02/2016</v>
          </cell>
        </row>
        <row r="10">
          <cell r="I10">
            <v>12</v>
          </cell>
        </row>
        <row r="11">
          <cell r="B11" t="str">
            <v>EXECUÇÃO DE ALMOXARIFADO EM CANTEIRO DE OBRA EM CHAPA DE MADEIRA COMPENSADA, INCLUSO PRATELEIRAS. AF_02/2016</v>
          </cell>
        </row>
        <row r="13">
          <cell r="I13">
            <v>12</v>
          </cell>
        </row>
        <row r="14">
          <cell r="B14" t="str">
            <v>EXECUÇÃO DE REFEITÓRIO EM CANTEIRO DE OBRA EM CHAPA DE MADEIRA COMPENSADA, NÃO INCLUSO MOBILIÁRIO E EQUIPAMENTOS. AF_02/2016</v>
          </cell>
        </row>
        <row r="16">
          <cell r="I16">
            <v>12</v>
          </cell>
        </row>
        <row r="19">
          <cell r="I19">
            <v>4</v>
          </cell>
        </row>
        <row r="20">
          <cell r="B20" t="str">
            <v>ENGENHEIRO CIVIL DE OBRA JUNIOR COM ENCARGOS COMPLEMENTARES</v>
          </cell>
        </row>
        <row r="23">
          <cell r="B23" t="str">
            <v>MESTRE DE OBRAS COM ENCARGOS COMPLEMENTARES</v>
          </cell>
        </row>
        <row r="25">
          <cell r="I25">
            <v>880</v>
          </cell>
        </row>
        <row r="26">
          <cell r="B26" t="str">
            <v>TÉCNICO EM SEGURANÇA DO TRABALHO COM ENCARGOS</v>
          </cell>
        </row>
        <row r="29">
          <cell r="B29" t="str">
            <v>DESENHISTA PROJETISTA COM ENCARGOS COMPLEMENTARES</v>
          </cell>
        </row>
        <row r="31">
          <cell r="I31">
            <v>16</v>
          </cell>
        </row>
        <row r="36">
          <cell r="B36" t="str">
            <v>DEMOLICAO MANUAL DE ESTRUTURA DE CONCRETO ARMADO</v>
          </cell>
        </row>
        <row r="38">
          <cell r="I38">
            <v>6.65</v>
          </cell>
        </row>
        <row r="41">
          <cell r="B41" t="str">
            <v>RETIRADA DE TUBULACAO DE FERRO GALVANIZADO E TELA S/ ESCAVACAO OU RASGO EM ALVENARIA</v>
          </cell>
        </row>
        <row r="43">
          <cell r="I43">
            <v>640</v>
          </cell>
        </row>
        <row r="46">
          <cell r="B46" t="str">
            <v>LIMPEZA MANUAL DO TERRENO (C/ RASPAGEM SUPERFICIAL)</v>
          </cell>
        </row>
        <row r="48">
          <cell r="I48">
            <v>1010</v>
          </cell>
        </row>
        <row r="51">
          <cell r="B51" t="str">
            <v xml:space="preserve">PLACA DE OBRA EM CHAPA DE ACO GALVANIZADO </v>
          </cell>
        </row>
        <row r="53">
          <cell r="I53">
            <v>6</v>
          </cell>
        </row>
        <row r="55">
          <cell r="B55" t="str">
            <v>CARGA MANUAL DE ENTULHO EM CAMINHAO BASCULANTE 6 M3</v>
          </cell>
        </row>
        <row r="57">
          <cell r="I57">
            <v>71.5</v>
          </cell>
        </row>
        <row r="62">
          <cell r="B62" t="str">
            <v>TRANSPORTE DE ENTULHO COM CAMINHÃO BASCULANTE 6 M3, RODOVIA PAVIMENTADA, DMT 0,5 A 1,0 KM</v>
          </cell>
        </row>
        <row r="64">
          <cell r="I64">
            <v>103.76</v>
          </cell>
        </row>
        <row r="70">
          <cell r="B70" t="str">
            <v>ESCAVAÇÃO MANUAL DE VALAS. AF_03/2016</v>
          </cell>
        </row>
        <row r="72">
          <cell r="I72">
            <v>91.24</v>
          </cell>
        </row>
        <row r="79">
          <cell r="B79" t="str">
            <v>REATERRO DE VALA COM COMPACTAÇÃO MANUAL</v>
          </cell>
        </row>
        <row r="81">
          <cell r="I81">
            <v>21.4</v>
          </cell>
        </row>
        <row r="90">
          <cell r="B90" t="str">
            <v>CONCRETO MAGRO PARA LASTRO, TRAÇO 1:4,5:4,5 (CIMENTO/ AREIA MÉDIA/ BRITA 1) - PREPARO MECÂNICO COM BETONEIRA 400 L. AF_07/2016</v>
          </cell>
        </row>
        <row r="92">
          <cell r="I92">
            <v>53.41</v>
          </cell>
        </row>
        <row r="98">
          <cell r="B98" t="str">
            <v>ALVENARIA EMBASAMENTO E=20 CM BLOCO CONCRETO</v>
          </cell>
        </row>
        <row r="100">
          <cell r="I100">
            <v>20.02</v>
          </cell>
        </row>
        <row r="104">
          <cell r="B104" t="str">
            <v>CONCRETO FCK = 15MPA, TRAÇO 1:3,4:3,5 (CIMENTO/ AREIA MÉDIA/ BRITA 1)- PREPARO MECÂNICO COM BETONEIRA 400 L. AF_07/2016</v>
          </cell>
        </row>
        <row r="106">
          <cell r="I106">
            <v>8.7200000000000006</v>
          </cell>
        </row>
        <row r="111">
          <cell r="B111" t="str">
            <v>LANCAMENTO/APLICACAO MANUAL DE CONCRETO EM FUNDACOES</v>
          </cell>
        </row>
        <row r="113">
          <cell r="I113">
            <v>8.7200000000000006</v>
          </cell>
        </row>
        <row r="119">
          <cell r="B119" t="str">
            <v>ARMAÇÃO DE FUNDAÇÕES E ESTRUTURAS DE CONCRETO ARMADO, EXCETO VIGAS, PILARES E LAJES (DE EDIFÍCIOS DE MÚLTIPLOS PAVIMENTOS, EDIFICAÇÃO TÉRREA
OU SOBRADO), UTILIZANDO AÇO CA-50 DE 8.0 MM - MONTAGEM. AF_12/2015</v>
          </cell>
        </row>
        <row r="121">
          <cell r="I121">
            <v>490.4</v>
          </cell>
        </row>
        <row r="123">
          <cell r="B123" t="str">
            <v>EMBASAMENTO C/PEDRA ARGAMASSADA UTILIZANDO ARG.CIM/AREIA 1:4</v>
          </cell>
        </row>
        <row r="125">
          <cell r="I125">
            <v>70.069999999999993</v>
          </cell>
        </row>
        <row r="130">
          <cell r="B130" t="str">
            <v>CONCRETO FCK=15MPA, PREPARO COM BETONEIRA, SEM LANCAMENTOCONCRETO FCK = 15MPA, TRAÇO 1:3,4:3,5 (CIMENTO/ AREIA MÉDIA/ BRITA 1)- PREPARO MECÂNICO COM BETONEIRA 400 L. AF_07/2016</v>
          </cell>
        </row>
        <row r="132">
          <cell r="I132">
            <v>11.85</v>
          </cell>
        </row>
        <row r="141">
          <cell r="B141" t="str">
            <v>LANÇAMENTO COM USO DE BALDES, ADENSAMENTO E ACABAMENTO DE CONCRETO EM ESTRUTURAS. AF_12/2015</v>
          </cell>
        </row>
        <row r="143">
          <cell r="I143">
            <v>11.85</v>
          </cell>
        </row>
        <row r="152">
          <cell r="B152" t="str">
            <v>ARMAÇÃO DE PILAR OU VIGA DE UMA ESTRUTURA CONVENCIONAL DE CONCRETO ARMADO EM UMA EDIFÍCAÇÃO TÉRREA OU SOBRADO UTILIZANDO AÇO CA-60 DE 5.0 MM- MONTAGEM. AF_12/2015</v>
          </cell>
        </row>
        <row r="154">
          <cell r="I154">
            <v>652.22</v>
          </cell>
        </row>
        <row r="165">
          <cell r="B165" t="str">
            <v>ARMAÇÃO DE PILAR OU VIGA DE UMA ESTRUTURA CONVENCIONAL DE CONCRETO ARMADO EM UMA EDIFÍCAÇÃO TÉRREA OU SOBRADO UTILIZANDO AÇO CA-50 DE 8.0 MM- MONTAGEM. AF_12/2015</v>
          </cell>
        </row>
        <row r="167">
          <cell r="I167">
            <v>931.78</v>
          </cell>
        </row>
        <row r="176">
          <cell r="B176" t="str">
            <v>ALVENARIA DE VEDAÇÃO DE BLOCOS CERÂMICOS FURADOS NA HORIZONTAL DE 9X19X19CM (ESPESSURA 9CM) DE PAREDES COM ÁREA LÍQUIDA MAIOR OU IGUAL A 6M² SEM VÃOS E ARGAMASSA DE ASSENTAMENTO COM PREPARO EM BETONEIRA. AF_06/2014</v>
          </cell>
        </row>
        <row r="178">
          <cell r="I178">
            <v>668.72</v>
          </cell>
        </row>
        <row r="187">
          <cell r="B187" t="str">
            <v>TUBO ELETRODUTO; RÍGIDO; AÇO CARBONO; GALVANIZADO; A PROVA DE EXPLOSÃO;COM ROSCA PARALELA; ESPEC. PADR. ABNT NBR 5597; PESADO; COM COSTURA; EXTREMIDADE ROSCA ASME B1.20.1 BSP; BARRA COM 3,00m DE COMPRIMENTO, COM UMA LUVA PARALELA. DN 3/4”, FORNECIMENTO E INSTALAÇÃO.</v>
          </cell>
        </row>
        <row r="189">
          <cell r="I189">
            <v>200</v>
          </cell>
        </row>
        <row r="193">
          <cell r="B193" t="str">
            <v xml:space="preserve">CAIXA DE PASSAGEM  EXD COM REGUA DE BORNES PARA CABOS ATÉ 10,0mm², TIPO "C", RESISTÊNTE A CORROSÃO, APLICAÇÃO EM AMBIENTES EXTERNOS, IP66, ROSCAS BSP, DN 3/4", FORNECIMENTO E INSTALAÇÃO. </v>
          </cell>
        </row>
        <row r="195">
          <cell r="I195">
            <v>4</v>
          </cell>
        </row>
        <row r="198">
          <cell r="B198" t="str">
            <v>CURVA PESADA PARA ELETRODUTO A PROVA DE EXPLOSÃO DN 3/4” FABRICADA COM TUBO DE AÇO CARBONO COM COSTURA GALVANIZADA A FOGO DO TIPO, EXTREMIDADES COM ROSCA BSP (90°) NUTSTEEL OU SIMILAR, FORNECIMENTO E INSTALAÇÃO.</v>
          </cell>
        </row>
        <row r="200">
          <cell r="I200">
            <v>30</v>
          </cell>
        </row>
        <row r="203">
          <cell r="B203" t="str">
            <v>LUVA PESADA PARA ELETRODUTO A PROVA DE EXPLOSÃO DN 3/4” FABRICADA COM TUBO DE AÇO CARBONO COM COSTURA GALVANIZADA A FOGO DO TIPO, NUTSTEEL OU SIMILAR, FORNECIMENTO E INSTALAÇÃO.</v>
          </cell>
        </row>
        <row r="205">
          <cell r="I205">
            <v>20</v>
          </cell>
        </row>
        <row r="208">
          <cell r="B208" t="str">
            <v>CABO DE COBRE FLEXÍVEL ISOLADO, 6 MM², ANTI-CHAMA 450/750 V, PARA CIRC 
UITOS TERMINAIS - FORNECIMENTO E INSTALAÇÃO. AF_12/2015</v>
          </cell>
        </row>
        <row r="210">
          <cell r="I210">
            <v>750</v>
          </cell>
        </row>
        <row r="213">
          <cell r="B213" t="str">
            <v>CONDULETE; FURAÇÃO “LR”;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</row>
        <row r="215">
          <cell r="I215">
            <v>2</v>
          </cell>
        </row>
        <row r="219">
          <cell r="B219" t="str">
            <v>CONDULETE; FURAÇÃO “T”;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</row>
        <row r="221">
          <cell r="I221">
            <v>5</v>
          </cell>
        </row>
        <row r="224">
          <cell r="B224" t="str">
            <v>CONDULETE; FURAÇÃO “LL”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</row>
        <row r="226">
          <cell r="I226">
            <v>2</v>
          </cell>
        </row>
        <row r="229">
          <cell r="B229" t="str">
            <v>CONDULETE; FURAÇÃO “C”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    </cell>
        </row>
        <row r="231">
          <cell r="I231">
            <v>2</v>
          </cell>
        </row>
        <row r="235">
          <cell r="B235" t="str">
            <v>CHAPISCO APLICADO EM ALVENARIA (SEM PRESENÇA DE VÃOS) E ESTRUTURAS DE CONCRETO DE FACHADA, COM COLHER DE PEDREIRO. ARGAMASSA TRAÇO 1:3 COM PREPARO EM BETONEIRA 400L. AF_06/2014</v>
          </cell>
        </row>
        <row r="237">
          <cell r="I237">
            <v>960.25</v>
          </cell>
        </row>
        <row r="242">
          <cell r="B242" t="str">
            <v>EMBOÇO OU MASSA ÚNICA EM ARGAMASSA TRAÇO 1:2:8, PREPARO MANUAL, APLICADA MANUALMENTE EM PANOS CEGOS DE FACHADA (SEM PRESENÇA DE VÃOS), ESPESSURA DE 25 MM. AF_06/2014</v>
          </cell>
        </row>
        <row r="244">
          <cell r="I244">
            <v>1120.0899999999999</v>
          </cell>
        </row>
        <row r="255">
          <cell r="B255" t="str">
            <v>CAIACAO INT OU EXT SOBRE REVESTIMENTO LISO C/ADOCAO DE FIXADOR COM COM DUAS DEMAOS</v>
          </cell>
        </row>
        <row r="257">
          <cell r="I257">
            <v>1368.97</v>
          </cell>
        </row>
        <row r="271">
          <cell r="B271" t="str">
            <v>APLICAÇÃO DE FUNDO SELADOR ACRÍLICO EM PAREDES, UMA DEMÃO. AF_06/2014</v>
          </cell>
        </row>
        <row r="273">
          <cell r="I273">
            <v>1346.67</v>
          </cell>
        </row>
        <row r="284">
          <cell r="B284" t="str">
            <v>FUNDO PREPARADOR PRIMER SINTETICO, PARA ESTRUTURA METALICA, UMA DEMÃO,ESPESSURA DE 25 MICRA</v>
          </cell>
        </row>
        <row r="286">
          <cell r="I286">
            <v>28.24</v>
          </cell>
        </row>
        <row r="289">
          <cell r="B289" t="str">
            <v>PINTURA ESMALTE ALTO BRILHO, DUAS DEMAOS, SOBRE SUPERFICIE METALICA</v>
          </cell>
        </row>
        <row r="291">
          <cell r="I291">
            <v>28.24</v>
          </cell>
        </row>
        <row r="295">
          <cell r="B295" t="str">
            <v>LIMPEZA MANUAL DO TERRENO (C/ RASPAGEM SUPERFICIAL)</v>
          </cell>
        </row>
        <row r="297">
          <cell r="I297">
            <v>1010</v>
          </cell>
        </row>
        <row r="300">
          <cell r="B300" t="str">
            <v>CARGA MANUAL DE ENTULHO EM CAMINHAO BASCULANTE 6 M3</v>
          </cell>
        </row>
        <row r="302">
          <cell r="I302">
            <v>101</v>
          </cell>
        </row>
        <row r="307">
          <cell r="B307" t="str">
            <v>TRANSPORTE DE ENTULHO COM CAMINHÃO BASCULANTE 6 M3, RODOVIA PAVIMENTADA, DMT 0,5 A 1,0 KM</v>
          </cell>
        </row>
        <row r="309">
          <cell r="I309">
            <v>101</v>
          </cell>
        </row>
        <row r="313">
          <cell r="B313" t="str">
            <v>Construção e instalação de portão de alumínio anodizado, conforme projeto executivo E4000-DE-A04-513-005, inclusive acessórios para trancamento, suportação e segurança, como roldanas, trinhos, guias, batedores, fechadura, puxadores e demais itens acessórios).</v>
          </cell>
        </row>
        <row r="315">
          <cell r="I315">
            <v>1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2"/>
  <sheetViews>
    <sheetView tabSelected="1" zoomScale="85" zoomScaleNormal="85" workbookViewId="0">
      <selection activeCell="A3" sqref="A3:D3"/>
    </sheetView>
  </sheetViews>
  <sheetFormatPr defaultRowHeight="15" x14ac:dyDescent="0.25"/>
  <cols>
    <col min="1" max="1" width="7" customWidth="1"/>
    <col min="2" max="2" width="55.28515625" customWidth="1"/>
    <col min="3" max="3" width="8.5703125" customWidth="1"/>
    <col min="4" max="4" width="12" customWidth="1"/>
    <col min="5" max="5" width="13.42578125" bestFit="1" customWidth="1"/>
    <col min="6" max="6" width="25.7109375" customWidth="1"/>
    <col min="7" max="7" width="10" customWidth="1"/>
    <col min="8" max="8" width="28.42578125" customWidth="1"/>
  </cols>
  <sheetData>
    <row r="1" spans="1:8" ht="36" customHeight="1" x14ac:dyDescent="0.25">
      <c r="A1" s="69" t="s">
        <v>94</v>
      </c>
      <c r="B1" s="69"/>
      <c r="C1" s="69"/>
      <c r="D1" s="69"/>
      <c r="E1" s="69"/>
      <c r="F1" s="69"/>
      <c r="G1" s="69"/>
      <c r="H1" s="69"/>
    </row>
    <row r="2" spans="1:8" ht="18" x14ac:dyDescent="0.25">
      <c r="A2" s="1"/>
      <c r="B2" s="2"/>
      <c r="C2" s="1"/>
      <c r="D2" s="3"/>
      <c r="E2" s="4"/>
      <c r="F2" s="4"/>
      <c r="G2" s="1"/>
      <c r="H2" s="5"/>
    </row>
    <row r="3" spans="1:8" x14ac:dyDescent="0.25">
      <c r="A3" s="67"/>
      <c r="B3" s="67"/>
      <c r="C3" s="67"/>
      <c r="D3" s="67"/>
      <c r="E3" s="6"/>
      <c r="F3" s="7"/>
      <c r="G3" s="1"/>
      <c r="H3" s="5"/>
    </row>
    <row r="4" spans="1:8" x14ac:dyDescent="0.25">
      <c r="A4" s="8"/>
      <c r="B4" s="1"/>
      <c r="C4" s="1"/>
      <c r="D4" s="3"/>
      <c r="E4" s="4"/>
      <c r="F4" s="4"/>
      <c r="G4" s="1"/>
      <c r="H4" s="5"/>
    </row>
    <row r="5" spans="1:8" ht="15.75" x14ac:dyDescent="0.25">
      <c r="A5" s="68" t="s">
        <v>0</v>
      </c>
      <c r="B5" s="68"/>
      <c r="C5" s="68"/>
      <c r="D5" s="68"/>
      <c r="E5" s="68"/>
      <c r="F5" s="68"/>
      <c r="G5" s="1"/>
      <c r="H5" s="5"/>
    </row>
    <row r="6" spans="1:8" x14ac:dyDescent="0.25">
      <c r="A6" s="9"/>
      <c r="B6" s="10"/>
      <c r="C6" s="10"/>
      <c r="D6" s="11"/>
      <c r="E6" s="4"/>
      <c r="F6" s="4"/>
      <c r="G6" s="1"/>
      <c r="H6" s="5"/>
    </row>
    <row r="7" spans="1:8" x14ac:dyDescent="0.25">
      <c r="A7" s="61" t="s">
        <v>1</v>
      </c>
      <c r="B7" s="61" t="s">
        <v>2</v>
      </c>
      <c r="C7" s="61" t="s">
        <v>3</v>
      </c>
      <c r="D7" s="63" t="s">
        <v>4</v>
      </c>
      <c r="E7" s="12"/>
      <c r="F7" s="64"/>
      <c r="G7" s="64"/>
      <c r="H7" s="65"/>
    </row>
    <row r="8" spans="1:8" x14ac:dyDescent="0.25">
      <c r="A8" s="62"/>
      <c r="B8" s="62"/>
      <c r="C8" s="62"/>
      <c r="D8" s="61"/>
      <c r="E8" s="13" t="s">
        <v>5</v>
      </c>
      <c r="F8" s="13" t="s">
        <v>6</v>
      </c>
      <c r="G8" s="14" t="s">
        <v>7</v>
      </c>
      <c r="H8" s="14" t="s">
        <v>8</v>
      </c>
    </row>
    <row r="9" spans="1:8" x14ac:dyDescent="0.25">
      <c r="A9" s="15" t="s">
        <v>9</v>
      </c>
      <c r="B9" s="16" t="s">
        <v>10</v>
      </c>
      <c r="C9" s="17"/>
      <c r="D9" s="18"/>
      <c r="E9" s="19"/>
      <c r="F9" s="20"/>
      <c r="G9" s="72"/>
      <c r="H9" s="21"/>
    </row>
    <row r="10" spans="1:8" ht="38.25" x14ac:dyDescent="0.25">
      <c r="A10" s="22" t="s">
        <v>11</v>
      </c>
      <c r="B10" s="23" t="str">
        <f>'[1]MEMORIA DE CALCULO'!B8:G8</f>
        <v>EXECUÇÃO DE ESCRITÓRIO EM CANTEIRO DE OBRA EM ALVENARIA, NÃO INCLUSO MOBILIÁRIO E EQUIPAMENTOS. AF_02/2016</v>
      </c>
      <c r="C10" s="24" t="s">
        <v>12</v>
      </c>
      <c r="D10" s="25">
        <f>'[1]MEMORIA DE CALCULO'!I10</f>
        <v>12</v>
      </c>
      <c r="E10" s="70">
        <v>0</v>
      </c>
      <c r="F10" s="70">
        <f>D10*E10</f>
        <v>0</v>
      </c>
      <c r="G10" s="71"/>
      <c r="H10" s="26">
        <f>F10*(1+G10)</f>
        <v>0</v>
      </c>
    </row>
    <row r="11" spans="1:8" ht="38.25" x14ac:dyDescent="0.25">
      <c r="A11" s="22" t="s">
        <v>13</v>
      </c>
      <c r="B11" s="23" t="str">
        <f>'[1]MEMORIA DE CALCULO'!B11:G11</f>
        <v>EXECUÇÃO DE ALMOXARIFADO EM CANTEIRO DE OBRA EM CHAPA DE MADEIRA COMPENSADA, INCLUSO PRATELEIRAS. AF_02/2016</v>
      </c>
      <c r="C11" s="24" t="s">
        <v>12</v>
      </c>
      <c r="D11" s="25">
        <f>'[1]MEMORIA DE CALCULO'!I13</f>
        <v>12</v>
      </c>
      <c r="E11" s="70">
        <v>0</v>
      </c>
      <c r="F11" s="70">
        <f t="shared" ref="F11:F18" si="0">D11*E11</f>
        <v>0</v>
      </c>
      <c r="G11" s="71"/>
      <c r="H11" s="26">
        <f t="shared" ref="H11:H18" si="1">F11*(1+G11)</f>
        <v>0</v>
      </c>
    </row>
    <row r="12" spans="1:8" ht="38.25" x14ac:dyDescent="0.25">
      <c r="A12" s="22" t="s">
        <v>14</v>
      </c>
      <c r="B12" s="23" t="str">
        <f>'[1]MEMORIA DE CALCULO'!B14:G14</f>
        <v>EXECUÇÃO DE REFEITÓRIO EM CANTEIRO DE OBRA EM CHAPA DE MADEIRA COMPENSADA, NÃO INCLUSO MOBILIÁRIO E EQUIPAMENTOS. AF_02/2016</v>
      </c>
      <c r="C12" s="24" t="s">
        <v>12</v>
      </c>
      <c r="D12" s="25">
        <f>'[1]MEMORIA DE CALCULO'!I16</f>
        <v>12</v>
      </c>
      <c r="E12" s="70">
        <v>0</v>
      </c>
      <c r="F12" s="70">
        <f t="shared" si="0"/>
        <v>0</v>
      </c>
      <c r="G12" s="71"/>
      <c r="H12" s="26">
        <f t="shared" si="1"/>
        <v>0</v>
      </c>
    </row>
    <row r="13" spans="1:8" x14ac:dyDescent="0.25">
      <c r="A13" s="22" t="s">
        <v>15</v>
      </c>
      <c r="B13" s="23" t="s">
        <v>16</v>
      </c>
      <c r="C13" s="24" t="s">
        <v>17</v>
      </c>
      <c r="D13" s="25">
        <f>'[1]MEMORIA DE CALCULO'!I19</f>
        <v>4</v>
      </c>
      <c r="E13" s="70">
        <v>0</v>
      </c>
      <c r="F13" s="70">
        <f t="shared" si="0"/>
        <v>0</v>
      </c>
      <c r="G13" s="71"/>
      <c r="H13" s="26">
        <f t="shared" si="1"/>
        <v>0</v>
      </c>
    </row>
    <row r="14" spans="1:8" ht="25.5" x14ac:dyDescent="0.25">
      <c r="A14" s="22" t="s">
        <v>18</v>
      </c>
      <c r="B14" s="23" t="str">
        <f>'[1]MEMORIA DE CALCULO'!B20:G20</f>
        <v>ENGENHEIRO CIVIL DE OBRA JUNIOR COM ENCARGOS COMPLEMENTARES</v>
      </c>
      <c r="C14" s="24" t="s">
        <v>19</v>
      </c>
      <c r="D14" s="25">
        <v>160</v>
      </c>
      <c r="E14" s="70">
        <v>0</v>
      </c>
      <c r="F14" s="70">
        <f t="shared" si="0"/>
        <v>0</v>
      </c>
      <c r="G14" s="71"/>
      <c r="H14" s="26">
        <f t="shared" si="1"/>
        <v>0</v>
      </c>
    </row>
    <row r="15" spans="1:8" x14ac:dyDescent="0.25">
      <c r="A15" s="22" t="s">
        <v>20</v>
      </c>
      <c r="B15" s="24" t="str">
        <f>'[1]MEMORIA DE CALCULO'!B23:G23</f>
        <v>MESTRE DE OBRAS COM ENCARGOS COMPLEMENTARES</v>
      </c>
      <c r="C15" s="24" t="s">
        <v>19</v>
      </c>
      <c r="D15" s="25">
        <f>'[1]MEMORIA DE CALCULO'!I25</f>
        <v>880</v>
      </c>
      <c r="E15" s="70">
        <v>0</v>
      </c>
      <c r="F15" s="70">
        <f t="shared" si="0"/>
        <v>0</v>
      </c>
      <c r="G15" s="71"/>
      <c r="H15" s="26">
        <f t="shared" si="1"/>
        <v>0</v>
      </c>
    </row>
    <row r="16" spans="1:8" ht="25.5" x14ac:dyDescent="0.25">
      <c r="A16" s="22" t="s">
        <v>21</v>
      </c>
      <c r="B16" s="23" t="str">
        <f>'[1]MEMORIA DE CALCULO'!B26</f>
        <v>TÉCNICO EM SEGURANÇA DO TRABALHO COM ENCARGOS</v>
      </c>
      <c r="C16" s="24" t="s">
        <v>19</v>
      </c>
      <c r="D16" s="25">
        <v>440</v>
      </c>
      <c r="E16" s="70">
        <v>0</v>
      </c>
      <c r="F16" s="70">
        <f t="shared" si="0"/>
        <v>0</v>
      </c>
      <c r="G16" s="71"/>
      <c r="H16" s="26">
        <f t="shared" si="1"/>
        <v>0</v>
      </c>
    </row>
    <row r="17" spans="1:8" ht="25.5" x14ac:dyDescent="0.25">
      <c r="A17" s="22" t="s">
        <v>22</v>
      </c>
      <c r="B17" s="27" t="str">
        <f>'[1]MEMORIA DE CALCULO'!B29</f>
        <v>DESENHISTA PROJETISTA COM ENCARGOS COMPLEMENTARES</v>
      </c>
      <c r="C17" s="24" t="s">
        <v>19</v>
      </c>
      <c r="D17" s="25">
        <f>'[1]MEMORIA DE CALCULO'!I31</f>
        <v>16</v>
      </c>
      <c r="E17" s="70">
        <v>0</v>
      </c>
      <c r="F17" s="70">
        <f t="shared" si="0"/>
        <v>0</v>
      </c>
      <c r="G17" s="71"/>
      <c r="H17" s="26">
        <f t="shared" si="1"/>
        <v>0</v>
      </c>
    </row>
    <row r="18" spans="1:8" x14ac:dyDescent="0.25">
      <c r="A18" s="22" t="s">
        <v>23</v>
      </c>
      <c r="B18" s="23" t="s">
        <v>24</v>
      </c>
      <c r="C18" s="24" t="s">
        <v>17</v>
      </c>
      <c r="D18" s="25">
        <v>4</v>
      </c>
      <c r="E18" s="70">
        <v>0</v>
      </c>
      <c r="F18" s="70">
        <f t="shared" si="0"/>
        <v>0</v>
      </c>
      <c r="G18" s="71"/>
      <c r="H18" s="26">
        <f t="shared" si="1"/>
        <v>0</v>
      </c>
    </row>
    <row r="19" spans="1:8" x14ac:dyDescent="0.25">
      <c r="A19" s="15" t="s">
        <v>25</v>
      </c>
      <c r="B19" s="28" t="s">
        <v>26</v>
      </c>
      <c r="C19" s="29"/>
      <c r="D19" s="30"/>
      <c r="E19" s="73"/>
      <c r="F19" s="73"/>
      <c r="G19" s="74"/>
      <c r="H19" s="75"/>
    </row>
    <row r="20" spans="1:8" ht="25.5" x14ac:dyDescent="0.25">
      <c r="A20" s="22" t="s">
        <v>27</v>
      </c>
      <c r="B20" s="31" t="s">
        <v>28</v>
      </c>
      <c r="C20" s="32" t="s">
        <v>29</v>
      </c>
      <c r="D20" s="33">
        <v>1</v>
      </c>
      <c r="E20" s="70">
        <v>0</v>
      </c>
      <c r="F20" s="70">
        <f t="shared" ref="F19:F66" si="2">D20*E20</f>
        <v>0</v>
      </c>
      <c r="G20" s="71"/>
      <c r="H20" s="26">
        <f t="shared" ref="H19:H66" si="3">F20*(1+G20)</f>
        <v>0</v>
      </c>
    </row>
    <row r="21" spans="1:8" x14ac:dyDescent="0.25">
      <c r="A21" s="22" t="s">
        <v>30</v>
      </c>
      <c r="B21" s="34" t="str">
        <f>'[1]MEMORIA DE CALCULO'!B36:G36</f>
        <v>DEMOLICAO MANUAL DE ESTRUTURA DE CONCRETO ARMADO</v>
      </c>
      <c r="C21" s="35" t="s">
        <v>31</v>
      </c>
      <c r="D21" s="33">
        <f>'[1]MEMORIA DE CALCULO'!I38</f>
        <v>6.65</v>
      </c>
      <c r="E21" s="70">
        <v>0</v>
      </c>
      <c r="F21" s="70">
        <f t="shared" si="2"/>
        <v>0</v>
      </c>
      <c r="G21" s="71"/>
      <c r="H21" s="26">
        <f t="shared" si="3"/>
        <v>0</v>
      </c>
    </row>
    <row r="22" spans="1:8" ht="24" x14ac:dyDescent="0.25">
      <c r="A22" s="22" t="s">
        <v>32</v>
      </c>
      <c r="B22" s="34" t="str">
        <f>'[1]MEMORIA DE CALCULO'!B41:G41</f>
        <v>RETIRADA DE TUBULACAO DE FERRO GALVANIZADO E TELA S/ ESCAVACAO OU RASGO EM ALVENARIA</v>
      </c>
      <c r="C22" s="35" t="s">
        <v>33</v>
      </c>
      <c r="D22" s="33">
        <f>'[1]MEMORIA DE CALCULO'!I43</f>
        <v>640</v>
      </c>
      <c r="E22" s="70">
        <v>0</v>
      </c>
      <c r="F22" s="70">
        <f t="shared" si="2"/>
        <v>0</v>
      </c>
      <c r="G22" s="71"/>
      <c r="H22" s="26">
        <f t="shared" si="3"/>
        <v>0</v>
      </c>
    </row>
    <row r="23" spans="1:8" x14ac:dyDescent="0.25">
      <c r="A23" s="22" t="s">
        <v>34</v>
      </c>
      <c r="B23" s="36" t="str">
        <f>'[1]MEMORIA DE CALCULO'!B46:G46</f>
        <v>LIMPEZA MANUAL DO TERRENO (C/ RASPAGEM SUPERFICIAL)</v>
      </c>
      <c r="C23" s="35" t="s">
        <v>12</v>
      </c>
      <c r="D23" s="33">
        <f>'[1]MEMORIA DE CALCULO'!I48</f>
        <v>1010</v>
      </c>
      <c r="E23" s="70">
        <v>0</v>
      </c>
      <c r="F23" s="70">
        <f t="shared" si="2"/>
        <v>0</v>
      </c>
      <c r="G23" s="71"/>
      <c r="H23" s="26">
        <f t="shared" si="3"/>
        <v>0</v>
      </c>
    </row>
    <row r="24" spans="1:8" x14ac:dyDescent="0.25">
      <c r="A24" s="22" t="s">
        <v>35</v>
      </c>
      <c r="B24" s="34" t="str">
        <f>'[1]MEMORIA DE CALCULO'!B51:F51</f>
        <v xml:space="preserve">PLACA DE OBRA EM CHAPA DE ACO GALVANIZADO </v>
      </c>
      <c r="C24" s="35" t="s">
        <v>12</v>
      </c>
      <c r="D24" s="33">
        <f>'[1]MEMORIA DE CALCULO'!I53</f>
        <v>6</v>
      </c>
      <c r="E24" s="70">
        <v>0</v>
      </c>
      <c r="F24" s="70">
        <f t="shared" si="2"/>
        <v>0</v>
      </c>
      <c r="G24" s="71"/>
      <c r="H24" s="26">
        <f t="shared" si="3"/>
        <v>0</v>
      </c>
    </row>
    <row r="25" spans="1:8" x14ac:dyDescent="0.25">
      <c r="A25" s="22" t="s">
        <v>36</v>
      </c>
      <c r="B25" s="34" t="str">
        <f>'[1]MEMORIA DE CALCULO'!B55:F55</f>
        <v>CARGA MANUAL DE ENTULHO EM CAMINHAO BASCULANTE 6 M3</v>
      </c>
      <c r="C25" s="35" t="s">
        <v>31</v>
      </c>
      <c r="D25" s="33">
        <f>'[1]MEMORIA DE CALCULO'!I57</f>
        <v>71.5</v>
      </c>
      <c r="E25" s="70">
        <v>0</v>
      </c>
      <c r="F25" s="70">
        <f t="shared" si="2"/>
        <v>0</v>
      </c>
      <c r="G25" s="71"/>
      <c r="H25" s="26">
        <f t="shared" si="3"/>
        <v>0</v>
      </c>
    </row>
    <row r="26" spans="1:8" ht="24" x14ac:dyDescent="0.25">
      <c r="A26" s="22" t="s">
        <v>37</v>
      </c>
      <c r="B26" s="34" t="str">
        <f>'[1]MEMORIA DE CALCULO'!B62:F62</f>
        <v>TRANSPORTE DE ENTULHO COM CAMINHÃO BASCULANTE 6 M3, RODOVIA PAVIMENTADA, DMT 0,5 A 1,0 KM</v>
      </c>
      <c r="C26" s="35" t="s">
        <v>31</v>
      </c>
      <c r="D26" s="33">
        <f>'[1]MEMORIA DE CALCULO'!I64</f>
        <v>103.76</v>
      </c>
      <c r="E26" s="70">
        <v>0</v>
      </c>
      <c r="F26" s="70">
        <f t="shared" si="2"/>
        <v>0</v>
      </c>
      <c r="G26" s="71"/>
      <c r="H26" s="26">
        <f t="shared" si="3"/>
        <v>0</v>
      </c>
    </row>
    <row r="27" spans="1:8" x14ac:dyDescent="0.25">
      <c r="A27" s="15" t="s">
        <v>38</v>
      </c>
      <c r="B27" s="28" t="s">
        <v>39</v>
      </c>
      <c r="C27" s="29"/>
      <c r="D27" s="30"/>
      <c r="E27" s="73"/>
      <c r="F27" s="73"/>
      <c r="G27" s="74"/>
      <c r="H27" s="75"/>
    </row>
    <row r="28" spans="1:8" x14ac:dyDescent="0.25">
      <c r="A28" s="22" t="s">
        <v>40</v>
      </c>
      <c r="B28" s="37" t="str">
        <f>'[1]MEMORIA DE CALCULO'!B70:G70</f>
        <v>ESCAVAÇÃO MANUAL DE VALAS. AF_03/2016</v>
      </c>
      <c r="C28" s="35" t="s">
        <v>41</v>
      </c>
      <c r="D28" s="33">
        <f>'[1]MEMORIA DE CALCULO'!I72</f>
        <v>91.24</v>
      </c>
      <c r="E28" s="70">
        <v>0</v>
      </c>
      <c r="F28" s="70">
        <f t="shared" si="2"/>
        <v>0</v>
      </c>
      <c r="G28" s="71"/>
      <c r="H28" s="26">
        <f t="shared" si="3"/>
        <v>0</v>
      </c>
    </row>
    <row r="29" spans="1:8" x14ac:dyDescent="0.25">
      <c r="A29" s="22" t="s">
        <v>42</v>
      </c>
      <c r="B29" s="37" t="str">
        <f>'[1]MEMORIA DE CALCULO'!B79:G79</f>
        <v>REATERRO DE VALA COM COMPACTAÇÃO MANUAL</v>
      </c>
      <c r="C29" s="35" t="s">
        <v>41</v>
      </c>
      <c r="D29" s="33">
        <f>'[1]MEMORIA DE CALCULO'!I81</f>
        <v>21.4</v>
      </c>
      <c r="E29" s="70">
        <v>0</v>
      </c>
      <c r="F29" s="70">
        <f t="shared" si="2"/>
        <v>0</v>
      </c>
      <c r="G29" s="71"/>
      <c r="H29" s="26">
        <f t="shared" si="3"/>
        <v>0</v>
      </c>
    </row>
    <row r="30" spans="1:8" x14ac:dyDescent="0.25">
      <c r="A30" s="15" t="s">
        <v>43</v>
      </c>
      <c r="B30" s="28" t="s">
        <v>44</v>
      </c>
      <c r="C30" s="29"/>
      <c r="D30" s="30"/>
      <c r="E30" s="73"/>
      <c r="F30" s="73"/>
      <c r="G30" s="74"/>
      <c r="H30" s="75"/>
    </row>
    <row r="31" spans="1:8" ht="36" x14ac:dyDescent="0.25">
      <c r="A31" s="22" t="s">
        <v>45</v>
      </c>
      <c r="B31" s="37" t="str">
        <f>'[1]MEMORIA DE CALCULO'!B90:G90</f>
        <v>CONCRETO MAGRO PARA LASTRO, TRAÇO 1:4,5:4,5 (CIMENTO/ AREIA MÉDIA/ BRITA 1) - PREPARO MECÂNICO COM BETONEIRA 400 L. AF_07/2016</v>
      </c>
      <c r="C31" s="35" t="s">
        <v>12</v>
      </c>
      <c r="D31" s="33">
        <f>'[1]MEMORIA DE CALCULO'!I92</f>
        <v>53.41</v>
      </c>
      <c r="E31" s="70">
        <v>0</v>
      </c>
      <c r="F31" s="70">
        <f t="shared" si="2"/>
        <v>0</v>
      </c>
      <c r="G31" s="71"/>
      <c r="H31" s="26">
        <f t="shared" si="3"/>
        <v>0</v>
      </c>
    </row>
    <row r="32" spans="1:8" x14ac:dyDescent="0.25">
      <c r="A32" s="22" t="s">
        <v>46</v>
      </c>
      <c r="B32" s="34" t="str">
        <f>'[1]MEMORIA DE CALCULO'!B98:G98</f>
        <v>ALVENARIA EMBASAMENTO E=20 CM BLOCO CONCRETO</v>
      </c>
      <c r="C32" s="35" t="s">
        <v>41</v>
      </c>
      <c r="D32" s="33">
        <f>'[1]MEMORIA DE CALCULO'!I100</f>
        <v>20.02</v>
      </c>
      <c r="E32" s="70">
        <v>0</v>
      </c>
      <c r="F32" s="70">
        <f t="shared" si="2"/>
        <v>0</v>
      </c>
      <c r="G32" s="71"/>
      <c r="H32" s="26">
        <f t="shared" si="3"/>
        <v>0</v>
      </c>
    </row>
    <row r="33" spans="1:8" ht="36" x14ac:dyDescent="0.25">
      <c r="A33" s="22" t="s">
        <v>47</v>
      </c>
      <c r="B33" s="37" t="str">
        <f>'[1]MEMORIA DE CALCULO'!B104:G104</f>
        <v>CONCRETO FCK = 15MPA, TRAÇO 1:3,4:3,5 (CIMENTO/ AREIA MÉDIA/ BRITA 1)- PREPARO MECÂNICO COM BETONEIRA 400 L. AF_07/2016</v>
      </c>
      <c r="C33" s="35" t="s">
        <v>31</v>
      </c>
      <c r="D33" s="33">
        <f>'[1]MEMORIA DE CALCULO'!I106</f>
        <v>8.7200000000000006</v>
      </c>
      <c r="E33" s="70">
        <v>0</v>
      </c>
      <c r="F33" s="70">
        <f t="shared" si="2"/>
        <v>0</v>
      </c>
      <c r="G33" s="71"/>
      <c r="H33" s="26">
        <f t="shared" si="3"/>
        <v>0</v>
      </c>
    </row>
    <row r="34" spans="1:8" ht="24" x14ac:dyDescent="0.25">
      <c r="A34" s="22" t="s">
        <v>48</v>
      </c>
      <c r="B34" s="37" t="str">
        <f>'[1]MEMORIA DE CALCULO'!B111:G111</f>
        <v>LANCAMENTO/APLICACAO MANUAL DE CONCRETO EM FUNDACOES</v>
      </c>
      <c r="C34" s="35" t="s">
        <v>41</v>
      </c>
      <c r="D34" s="33">
        <f>'[1]MEMORIA DE CALCULO'!I113</f>
        <v>8.7200000000000006</v>
      </c>
      <c r="E34" s="70">
        <v>0</v>
      </c>
      <c r="F34" s="70">
        <f t="shared" si="2"/>
        <v>0</v>
      </c>
      <c r="G34" s="71"/>
      <c r="H34" s="26">
        <f t="shared" si="3"/>
        <v>0</v>
      </c>
    </row>
    <row r="35" spans="1:8" ht="60" x14ac:dyDescent="0.25">
      <c r="A35" s="22" t="s">
        <v>49</v>
      </c>
      <c r="B35" s="37" t="str">
        <f>'[1]MEMORIA DE CALCULO'!B119:G119</f>
        <v>ARMAÇÃO DE FUNDAÇÕES E ESTRUTURAS DE CONCRETO ARMADO, EXCETO VIGAS, PILARES E LAJES (DE EDIFÍCIOS DE MÚLTIPLOS PAVIMENTOS, EDIFICAÇÃO TÉRREA
OU SOBRADO), UTILIZANDO AÇO CA-50 DE 8.0 MM - MONTAGEM. AF_12/2015</v>
      </c>
      <c r="C35" s="35" t="s">
        <v>50</v>
      </c>
      <c r="D35" s="33">
        <f>'[1]MEMORIA DE CALCULO'!I121</f>
        <v>490.4</v>
      </c>
      <c r="E35" s="70">
        <v>0</v>
      </c>
      <c r="F35" s="70">
        <f t="shared" si="2"/>
        <v>0</v>
      </c>
      <c r="G35" s="71"/>
      <c r="H35" s="26">
        <f t="shared" si="3"/>
        <v>0</v>
      </c>
    </row>
    <row r="36" spans="1:8" ht="24" x14ac:dyDescent="0.25">
      <c r="A36" s="22" t="s">
        <v>51</v>
      </c>
      <c r="B36" s="37" t="str">
        <f>'[1]MEMORIA DE CALCULO'!B123:G123</f>
        <v>EMBASAMENTO C/PEDRA ARGAMASSADA UTILIZANDO ARG.CIM/AREIA 1:4</v>
      </c>
      <c r="C36" s="35" t="s">
        <v>31</v>
      </c>
      <c r="D36" s="33">
        <f>'[1]MEMORIA DE CALCULO'!I125</f>
        <v>70.069999999999993</v>
      </c>
      <c r="E36" s="70">
        <v>0</v>
      </c>
      <c r="F36" s="70">
        <f t="shared" si="2"/>
        <v>0</v>
      </c>
      <c r="G36" s="71"/>
      <c r="H36" s="26">
        <f t="shared" si="3"/>
        <v>0</v>
      </c>
    </row>
    <row r="37" spans="1:8" x14ac:dyDescent="0.25">
      <c r="A37" s="15" t="s">
        <v>52</v>
      </c>
      <c r="B37" s="28" t="s">
        <v>53</v>
      </c>
      <c r="C37" s="29"/>
      <c r="D37" s="30"/>
      <c r="E37" s="73"/>
      <c r="F37" s="73"/>
      <c r="G37" s="74"/>
      <c r="H37" s="75"/>
    </row>
    <row r="38" spans="1:8" ht="48" x14ac:dyDescent="0.25">
      <c r="A38" s="22" t="s">
        <v>54</v>
      </c>
      <c r="B38" s="37" t="str">
        <f>'[1]MEMORIA DE CALCULO'!B130:G130</f>
        <v>CONCRETO FCK=15MPA, PREPARO COM BETONEIRA, SEM LANCAMENTOCONCRETO FCK = 15MPA, TRAÇO 1:3,4:3,5 (CIMENTO/ AREIA MÉDIA/ BRITA 1)- PREPARO MECÂNICO COM BETONEIRA 400 L. AF_07/2016</v>
      </c>
      <c r="C38" s="35" t="s">
        <v>41</v>
      </c>
      <c r="D38" s="33">
        <f>'[1]MEMORIA DE CALCULO'!I132</f>
        <v>11.85</v>
      </c>
      <c r="E38" s="70">
        <v>0</v>
      </c>
      <c r="F38" s="70">
        <f t="shared" si="2"/>
        <v>0</v>
      </c>
      <c r="G38" s="71"/>
      <c r="H38" s="26">
        <f t="shared" si="3"/>
        <v>0</v>
      </c>
    </row>
    <row r="39" spans="1:8" ht="24" x14ac:dyDescent="0.25">
      <c r="A39" s="22" t="s">
        <v>55</v>
      </c>
      <c r="B39" s="37" t="str">
        <f>'[1]MEMORIA DE CALCULO'!B141:G141</f>
        <v>LANÇAMENTO COM USO DE BALDES, ADENSAMENTO E ACABAMENTO DE CONCRETO EM ESTRUTURAS. AF_12/2015</v>
      </c>
      <c r="C39" s="35" t="s">
        <v>41</v>
      </c>
      <c r="D39" s="33">
        <f>'[1]MEMORIA DE CALCULO'!I143</f>
        <v>11.85</v>
      </c>
      <c r="E39" s="70">
        <v>0</v>
      </c>
      <c r="F39" s="70">
        <f t="shared" si="2"/>
        <v>0</v>
      </c>
      <c r="G39" s="71"/>
      <c r="H39" s="26">
        <f t="shared" si="3"/>
        <v>0</v>
      </c>
    </row>
    <row r="40" spans="1:8" ht="48" x14ac:dyDescent="0.25">
      <c r="A40" s="22" t="s">
        <v>56</v>
      </c>
      <c r="B40" s="34" t="str">
        <f>'[1]MEMORIA DE CALCULO'!B152:G152</f>
        <v>ARMAÇÃO DE PILAR OU VIGA DE UMA ESTRUTURA CONVENCIONAL DE CONCRETO ARMADO EM UMA EDIFÍCAÇÃO TÉRREA OU SOBRADO UTILIZANDO AÇO CA-60 DE 5.0 MM- MONTAGEM. AF_12/2015</v>
      </c>
      <c r="C40" s="35" t="s">
        <v>50</v>
      </c>
      <c r="D40" s="33">
        <f>'[1]MEMORIA DE CALCULO'!I154</f>
        <v>652.22</v>
      </c>
      <c r="E40" s="70">
        <v>0</v>
      </c>
      <c r="F40" s="70">
        <f t="shared" si="2"/>
        <v>0</v>
      </c>
      <c r="G40" s="71"/>
      <c r="H40" s="26">
        <f t="shared" si="3"/>
        <v>0</v>
      </c>
    </row>
    <row r="41" spans="1:8" ht="48" x14ac:dyDescent="0.25">
      <c r="A41" s="22" t="s">
        <v>57</v>
      </c>
      <c r="B41" s="34" t="str">
        <f>'[1]MEMORIA DE CALCULO'!B165:G165</f>
        <v>ARMAÇÃO DE PILAR OU VIGA DE UMA ESTRUTURA CONVENCIONAL DE CONCRETO ARMADO EM UMA EDIFÍCAÇÃO TÉRREA OU SOBRADO UTILIZANDO AÇO CA-50 DE 8.0 MM- MONTAGEM. AF_12/2015</v>
      </c>
      <c r="C41" s="35" t="s">
        <v>50</v>
      </c>
      <c r="D41" s="33">
        <f>'[1]MEMORIA DE CALCULO'!I167</f>
        <v>931.78</v>
      </c>
      <c r="E41" s="70">
        <v>0</v>
      </c>
      <c r="F41" s="70">
        <f t="shared" si="2"/>
        <v>0</v>
      </c>
      <c r="G41" s="71"/>
      <c r="H41" s="26">
        <f t="shared" si="3"/>
        <v>0</v>
      </c>
    </row>
    <row r="42" spans="1:8" x14ac:dyDescent="0.25">
      <c r="A42" s="15" t="s">
        <v>58</v>
      </c>
      <c r="B42" s="28" t="s">
        <v>59</v>
      </c>
      <c r="C42" s="29"/>
      <c r="D42" s="30"/>
      <c r="E42" s="73"/>
      <c r="F42" s="73"/>
      <c r="G42" s="74"/>
      <c r="H42" s="75"/>
    </row>
    <row r="43" spans="1:8" ht="60" x14ac:dyDescent="0.25">
      <c r="A43" s="22" t="s">
        <v>60</v>
      </c>
      <c r="B43" s="34" t="str">
        <f>'[1]MEMORIA DE CALCULO'!B176:G176</f>
        <v>ALVENARIA DE VEDAÇÃO DE BLOCOS CERÂMICOS FURADOS NA HORIZONTAL DE 9X19X19CM (ESPESSURA 9CM) DE PAREDES COM ÁREA LÍQUIDA MAIOR OU IGUAL A 6M² SEM VÃOS E ARGAMASSA DE ASSENTAMENTO COM PREPARO EM BETONEIRA. AF_06/2014</v>
      </c>
      <c r="C43" s="35" t="s">
        <v>61</v>
      </c>
      <c r="D43" s="33">
        <f>'[1]MEMORIA DE CALCULO'!I178</f>
        <v>668.72</v>
      </c>
      <c r="E43" s="70">
        <v>0</v>
      </c>
      <c r="F43" s="70">
        <f t="shared" si="2"/>
        <v>0</v>
      </c>
      <c r="G43" s="71"/>
      <c r="H43" s="26">
        <f t="shared" si="3"/>
        <v>0</v>
      </c>
    </row>
    <row r="44" spans="1:8" x14ac:dyDescent="0.25">
      <c r="A44" s="15" t="s">
        <v>62</v>
      </c>
      <c r="B44" s="28" t="s">
        <v>63</v>
      </c>
      <c r="C44" s="29"/>
      <c r="D44" s="30"/>
      <c r="E44" s="73"/>
      <c r="F44" s="73"/>
      <c r="G44" s="74"/>
      <c r="H44" s="75"/>
    </row>
    <row r="45" spans="1:8" ht="72" x14ac:dyDescent="0.25">
      <c r="A45" s="38" t="s">
        <v>64</v>
      </c>
      <c r="B45" s="39" t="str">
        <f>'[1]MEMORIA DE CALCULO'!B187:G187</f>
        <v>TUBO ELETRODUTO; RÍGIDO; AÇO CARBONO; GALVANIZADO; A PROVA DE EXPLOSÃO;COM ROSCA PARALELA; ESPEC. PADR. ABNT NBR 5597; PESADO; COM COSTURA; EXTREMIDADE ROSCA ASME B1.20.1 BSP; BARRA COM 3,00m DE COMPRIMENTO, COM UMA LUVA PARALELA. DN 3/4”, FORNECIMENTO E INSTALAÇÃO.</v>
      </c>
      <c r="C45" s="32" t="s">
        <v>33</v>
      </c>
      <c r="D45" s="40">
        <f>'[1]MEMORIA DE CALCULO'!I189</f>
        <v>200</v>
      </c>
      <c r="E45" s="70">
        <v>0</v>
      </c>
      <c r="F45" s="70">
        <f t="shared" si="2"/>
        <v>0</v>
      </c>
      <c r="G45" s="71"/>
      <c r="H45" s="26">
        <f t="shared" si="3"/>
        <v>0</v>
      </c>
    </row>
    <row r="46" spans="1:8" ht="48" x14ac:dyDescent="0.25">
      <c r="A46" s="38" t="s">
        <v>65</v>
      </c>
      <c r="B46" s="39" t="str">
        <f>'[1]MEMORIA DE CALCULO'!B193:G193</f>
        <v xml:space="preserve">CAIXA DE PASSAGEM  EXD COM REGUA DE BORNES PARA CABOS ATÉ 10,0mm², TIPO "C", RESISTÊNTE A CORROSÃO, APLICAÇÃO EM AMBIENTES EXTERNOS, IP66, ROSCAS BSP, DN 3/4", FORNECIMENTO E INSTALAÇÃO. </v>
      </c>
      <c r="C46" s="32" t="s">
        <v>29</v>
      </c>
      <c r="D46" s="40">
        <f>'[1]MEMORIA DE CALCULO'!I195</f>
        <v>4</v>
      </c>
      <c r="E46" s="70">
        <v>0</v>
      </c>
      <c r="F46" s="70">
        <f t="shared" si="2"/>
        <v>0</v>
      </c>
      <c r="G46" s="71"/>
      <c r="H46" s="26">
        <f t="shared" si="3"/>
        <v>0</v>
      </c>
    </row>
    <row r="47" spans="1:8" ht="60" x14ac:dyDescent="0.25">
      <c r="A47" s="38" t="s">
        <v>66</v>
      </c>
      <c r="B47" s="42" t="str">
        <f>'[1]MEMORIA DE CALCULO'!B198:G198</f>
        <v>CURVA PESADA PARA ELETRODUTO A PROVA DE EXPLOSÃO DN 3/4” FABRICADA COM TUBO DE AÇO CARBONO COM COSTURA GALVANIZADA A FOGO DO TIPO, EXTREMIDADES COM ROSCA BSP (90°) NUTSTEEL OU SIMILAR, FORNECIMENTO E INSTALAÇÃO.</v>
      </c>
      <c r="C47" s="32" t="s">
        <v>29</v>
      </c>
      <c r="D47" s="40">
        <f>'[1]MEMORIA DE CALCULO'!I200</f>
        <v>30</v>
      </c>
      <c r="E47" s="70">
        <v>0</v>
      </c>
      <c r="F47" s="70">
        <f t="shared" si="2"/>
        <v>0</v>
      </c>
      <c r="G47" s="71"/>
      <c r="H47" s="26">
        <f t="shared" si="3"/>
        <v>0</v>
      </c>
    </row>
    <row r="48" spans="1:8" ht="48" x14ac:dyDescent="0.25">
      <c r="A48" s="38" t="s">
        <v>67</v>
      </c>
      <c r="B48" s="42" t="str">
        <f>'[1]MEMORIA DE CALCULO'!B203:G203</f>
        <v>LUVA PESADA PARA ELETRODUTO A PROVA DE EXPLOSÃO DN 3/4” FABRICADA COM TUBO DE AÇO CARBONO COM COSTURA GALVANIZADA A FOGO DO TIPO, NUTSTEEL OU SIMILAR, FORNECIMENTO E INSTALAÇÃO.</v>
      </c>
      <c r="C48" s="32" t="s">
        <v>29</v>
      </c>
      <c r="D48" s="40">
        <f>'[1]MEMORIA DE CALCULO'!I205</f>
        <v>20</v>
      </c>
      <c r="E48" s="70">
        <v>0</v>
      </c>
      <c r="F48" s="70">
        <f t="shared" si="2"/>
        <v>0</v>
      </c>
      <c r="G48" s="71"/>
      <c r="H48" s="26">
        <f t="shared" si="3"/>
        <v>0</v>
      </c>
    </row>
    <row r="49" spans="1:8" ht="36" x14ac:dyDescent="0.25">
      <c r="A49" s="38" t="s">
        <v>68</v>
      </c>
      <c r="B49" s="42" t="str">
        <f>'[1]MEMORIA DE CALCULO'!B208:G208</f>
        <v>CABO DE COBRE FLEXÍVEL ISOLADO, 6 MM², ANTI-CHAMA 450/750 V, PARA CIRC 
UITOS TERMINAIS - FORNECIMENTO E INSTALAÇÃO. AF_12/2015</v>
      </c>
      <c r="C49" s="32" t="s">
        <v>33</v>
      </c>
      <c r="D49" s="40">
        <f>'[1]MEMORIA DE CALCULO'!I210</f>
        <v>750</v>
      </c>
      <c r="E49" s="70">
        <v>0</v>
      </c>
      <c r="F49" s="70">
        <f t="shared" si="2"/>
        <v>0</v>
      </c>
      <c r="G49" s="71"/>
      <c r="H49" s="26">
        <f t="shared" si="3"/>
        <v>0</v>
      </c>
    </row>
    <row r="50" spans="1:8" ht="84" x14ac:dyDescent="0.25">
      <c r="A50" s="38" t="s">
        <v>69</v>
      </c>
      <c r="B50" s="42" t="str">
        <f>'[1]MEMORIA DE CALCULO'!B213:G213</f>
        <v>CONDULETE; FURAÇÃO “LR”;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0" s="32" t="s">
        <v>29</v>
      </c>
      <c r="D50" s="40">
        <f>'[1]MEMORIA DE CALCULO'!I215</f>
        <v>2</v>
      </c>
      <c r="E50" s="70">
        <v>0</v>
      </c>
      <c r="F50" s="70">
        <f t="shared" si="2"/>
        <v>0</v>
      </c>
      <c r="G50" s="71"/>
      <c r="H50" s="26">
        <f t="shared" si="3"/>
        <v>0</v>
      </c>
    </row>
    <row r="51" spans="1:8" ht="84" x14ac:dyDescent="0.25">
      <c r="A51" s="38" t="s">
        <v>70</v>
      </c>
      <c r="B51" s="39" t="str">
        <f>'[1]MEMORIA DE CALCULO'!B219:G219</f>
        <v>CONDULETE; FURAÇÃO “T”;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1" s="32" t="s">
        <v>29</v>
      </c>
      <c r="D51" s="40">
        <f>'[1]MEMORIA DE CALCULO'!I221</f>
        <v>5</v>
      </c>
      <c r="E51" s="70">
        <v>0</v>
      </c>
      <c r="F51" s="70">
        <f t="shared" si="2"/>
        <v>0</v>
      </c>
      <c r="G51" s="71"/>
      <c r="H51" s="26">
        <f t="shared" si="3"/>
        <v>0</v>
      </c>
    </row>
    <row r="52" spans="1:8" ht="84" x14ac:dyDescent="0.25">
      <c r="A52" s="38" t="s">
        <v>71</v>
      </c>
      <c r="B52" s="39" t="str">
        <f>'[1]MEMORIA DE CALCULO'!B224:G224</f>
        <v>CONDULETE; FURAÇÃO “LL”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2" s="32" t="s">
        <v>29</v>
      </c>
      <c r="D52" s="40">
        <f>'[1]MEMORIA DE CALCULO'!I226</f>
        <v>2</v>
      </c>
      <c r="E52" s="70">
        <v>0</v>
      </c>
      <c r="F52" s="70">
        <f t="shared" si="2"/>
        <v>0</v>
      </c>
      <c r="G52" s="71"/>
      <c r="H52" s="26">
        <f t="shared" si="3"/>
        <v>0</v>
      </c>
    </row>
    <row r="53" spans="1:8" ht="84" x14ac:dyDescent="0.25">
      <c r="A53" s="38" t="s">
        <v>72</v>
      </c>
      <c r="B53" s="39" t="str">
        <f>'[1]MEMORIA DE CALCULO'!B229:G229</f>
        <v>CONDULETE; FURAÇÃO “C” LIGA DE ALUMÍNIO FUNDIDO DE ALTA RESISTÊNCIA MECÂNICA E À CORROSÃO; À PROVA DE EXPLOSÃO; GRAU DE PROTEÇÃO IP-54 NBR 6146; FORMATO RETANGULAR; SEM FIXAÇÃO; TAMPA APARAFUSADA; EXTREMIDADES ROSCA ANSI/ASME B1.20.1 BSP; CARACT. ESPEC. COM PARAFUSOS, ESPEC. ASTM B.20.1. DN 3/4”. FAB. NUTSTEEL OU SIMILAR</v>
      </c>
      <c r="C53" s="32" t="s">
        <v>29</v>
      </c>
      <c r="D53" s="40">
        <f>'[1]MEMORIA DE CALCULO'!I231</f>
        <v>2</v>
      </c>
      <c r="E53" s="70">
        <v>0</v>
      </c>
      <c r="F53" s="70">
        <f t="shared" si="2"/>
        <v>0</v>
      </c>
      <c r="G53" s="71"/>
      <c r="H53" s="26">
        <f t="shared" si="3"/>
        <v>0</v>
      </c>
    </row>
    <row r="54" spans="1:8" x14ac:dyDescent="0.25">
      <c r="A54" s="15" t="s">
        <v>73</v>
      </c>
      <c r="B54" s="28" t="s">
        <v>74</v>
      </c>
      <c r="C54" s="29"/>
      <c r="D54" s="30"/>
      <c r="E54" s="73"/>
      <c r="F54" s="73"/>
      <c r="G54" s="74"/>
      <c r="H54" s="75"/>
    </row>
    <row r="55" spans="1:8" ht="48" x14ac:dyDescent="0.25">
      <c r="A55" s="43" t="s">
        <v>75</v>
      </c>
      <c r="B55" s="37" t="str">
        <f>'[1]MEMORIA DE CALCULO'!B235:G235</f>
        <v>CHAPISCO APLICADO EM ALVENARIA (SEM PRESENÇA DE VÃOS) E ESTRUTURAS DE CONCRETO DE FACHADA, COM COLHER DE PEDREIRO. ARGAMASSA TRAÇO 1:3 COM PREPARO EM BETONEIRA 400L. AF_06/2014</v>
      </c>
      <c r="C55" s="44" t="s">
        <v>12</v>
      </c>
      <c r="D55" s="45">
        <f>'[1]MEMORIA DE CALCULO'!I237</f>
        <v>960.25</v>
      </c>
      <c r="E55" s="70">
        <v>0</v>
      </c>
      <c r="F55" s="70">
        <f t="shared" si="2"/>
        <v>0</v>
      </c>
      <c r="G55" s="71"/>
      <c r="H55" s="26">
        <f t="shared" si="3"/>
        <v>0</v>
      </c>
    </row>
    <row r="56" spans="1:8" ht="48" x14ac:dyDescent="0.25">
      <c r="A56" s="43" t="s">
        <v>76</v>
      </c>
      <c r="B56" s="34" t="str">
        <f>'[1]MEMORIA DE CALCULO'!B242:G242</f>
        <v>EMBOÇO OU MASSA ÚNICA EM ARGAMASSA TRAÇO 1:2:8, PREPARO MANUAL, APLICADA MANUALMENTE EM PANOS CEGOS DE FACHADA (SEM PRESENÇA DE VÃOS), ESPESSURA DE 25 MM. AF_06/2014</v>
      </c>
      <c r="C56" s="35" t="s">
        <v>61</v>
      </c>
      <c r="D56" s="33">
        <f>'[1]MEMORIA DE CALCULO'!I244</f>
        <v>1120.0899999999999</v>
      </c>
      <c r="E56" s="70">
        <v>0</v>
      </c>
      <c r="F56" s="70">
        <f t="shared" si="2"/>
        <v>0</v>
      </c>
      <c r="G56" s="71"/>
      <c r="H56" s="26">
        <f t="shared" si="3"/>
        <v>0</v>
      </c>
    </row>
    <row r="57" spans="1:8" x14ac:dyDescent="0.25">
      <c r="A57" s="15" t="s">
        <v>77</v>
      </c>
      <c r="B57" s="28" t="s">
        <v>78</v>
      </c>
      <c r="C57" s="29"/>
      <c r="D57" s="30"/>
      <c r="E57" s="73"/>
      <c r="F57" s="73"/>
      <c r="G57" s="74"/>
      <c r="H57" s="75"/>
    </row>
    <row r="58" spans="1:8" ht="24" x14ac:dyDescent="0.25">
      <c r="A58" s="22" t="s">
        <v>79</v>
      </c>
      <c r="B58" s="37" t="str">
        <f>'[1]MEMORIA DE CALCULO'!B255:G255</f>
        <v>CAIACAO INT OU EXT SOBRE REVESTIMENTO LISO C/ADOCAO DE FIXADOR COM COM DUAS DEMAOS</v>
      </c>
      <c r="C58" s="35" t="s">
        <v>61</v>
      </c>
      <c r="D58" s="33">
        <f>'[1]MEMORIA DE CALCULO'!I257</f>
        <v>1368.97</v>
      </c>
      <c r="E58" s="70">
        <v>0</v>
      </c>
      <c r="F58" s="70">
        <f t="shared" si="2"/>
        <v>0</v>
      </c>
      <c r="G58" s="71"/>
      <c r="H58" s="26">
        <f t="shared" si="3"/>
        <v>0</v>
      </c>
    </row>
    <row r="59" spans="1:8" ht="24" x14ac:dyDescent="0.25">
      <c r="A59" s="22" t="s">
        <v>80</v>
      </c>
      <c r="B59" s="37" t="str">
        <f>'[1]MEMORIA DE CALCULO'!B271:G271</f>
        <v>APLICAÇÃO DE FUNDO SELADOR ACRÍLICO EM PAREDES, UMA DEMÃO. AF_06/2014</v>
      </c>
      <c r="C59" s="35" t="s">
        <v>61</v>
      </c>
      <c r="D59" s="33">
        <f>'[1]MEMORIA DE CALCULO'!I273</f>
        <v>1346.67</v>
      </c>
      <c r="E59" s="70">
        <v>0</v>
      </c>
      <c r="F59" s="70">
        <f t="shared" si="2"/>
        <v>0</v>
      </c>
      <c r="G59" s="71"/>
      <c r="H59" s="26">
        <f t="shared" si="3"/>
        <v>0</v>
      </c>
    </row>
    <row r="60" spans="1:8" ht="24" x14ac:dyDescent="0.25">
      <c r="A60" s="22" t="s">
        <v>81</v>
      </c>
      <c r="B60" s="34" t="str">
        <f>'[1]MEMORIA DE CALCULO'!B284:G284</f>
        <v>FUNDO PREPARADOR PRIMER SINTETICO, PARA ESTRUTURA METALICA, UMA DEMÃO,ESPESSURA DE 25 MICRA</v>
      </c>
      <c r="C60" s="35" t="s">
        <v>61</v>
      </c>
      <c r="D60" s="33">
        <f>'[1]MEMORIA DE CALCULO'!I286</f>
        <v>28.24</v>
      </c>
      <c r="E60" s="70">
        <v>0</v>
      </c>
      <c r="F60" s="70">
        <f t="shared" si="2"/>
        <v>0</v>
      </c>
      <c r="G60" s="71"/>
      <c r="H60" s="26">
        <f t="shared" si="3"/>
        <v>0</v>
      </c>
    </row>
    <row r="61" spans="1:8" ht="24" x14ac:dyDescent="0.25">
      <c r="A61" s="22" t="s">
        <v>82</v>
      </c>
      <c r="B61" s="34" t="str">
        <f>'[1]MEMORIA DE CALCULO'!B289:G289</f>
        <v>PINTURA ESMALTE ALTO BRILHO, DUAS DEMAOS, SOBRE SUPERFICIE METALICA</v>
      </c>
      <c r="C61" s="35" t="s">
        <v>12</v>
      </c>
      <c r="D61" s="33">
        <f>'[1]MEMORIA DE CALCULO'!I291</f>
        <v>28.24</v>
      </c>
      <c r="E61" s="70">
        <v>0</v>
      </c>
      <c r="F61" s="70">
        <f t="shared" si="2"/>
        <v>0</v>
      </c>
      <c r="G61" s="71"/>
      <c r="H61" s="26">
        <f t="shared" si="3"/>
        <v>0</v>
      </c>
    </row>
    <row r="62" spans="1:8" x14ac:dyDescent="0.25">
      <c r="A62" s="15" t="s">
        <v>83</v>
      </c>
      <c r="B62" s="28" t="s">
        <v>84</v>
      </c>
      <c r="C62" s="29"/>
      <c r="D62" s="30"/>
      <c r="E62" s="73"/>
      <c r="F62" s="73"/>
      <c r="G62" s="74"/>
      <c r="H62" s="75"/>
    </row>
    <row r="63" spans="1:8" x14ac:dyDescent="0.25">
      <c r="A63" s="22" t="s">
        <v>85</v>
      </c>
      <c r="B63" s="37" t="str">
        <f>'[1]MEMORIA DE CALCULO'!B295:G295</f>
        <v>LIMPEZA MANUAL DO TERRENO (C/ RASPAGEM SUPERFICIAL)</v>
      </c>
      <c r="C63" s="35" t="s">
        <v>12</v>
      </c>
      <c r="D63" s="33">
        <f>'[1]MEMORIA DE CALCULO'!I297</f>
        <v>1010</v>
      </c>
      <c r="E63" s="70">
        <v>0</v>
      </c>
      <c r="F63" s="70">
        <f t="shared" si="2"/>
        <v>0</v>
      </c>
      <c r="G63" s="71"/>
      <c r="H63" s="26">
        <f t="shared" si="3"/>
        <v>0</v>
      </c>
    </row>
    <row r="64" spans="1:8" x14ac:dyDescent="0.25">
      <c r="A64" s="22" t="s">
        <v>86</v>
      </c>
      <c r="B64" s="37" t="str">
        <f>'[1]MEMORIA DE CALCULO'!B300:F300</f>
        <v>CARGA MANUAL DE ENTULHO EM CAMINHAO BASCULANTE 6 M3</v>
      </c>
      <c r="C64" s="35" t="s">
        <v>87</v>
      </c>
      <c r="D64" s="33">
        <f>'[1]MEMORIA DE CALCULO'!I302</f>
        <v>101</v>
      </c>
      <c r="E64" s="70">
        <v>0</v>
      </c>
      <c r="F64" s="70">
        <f t="shared" si="2"/>
        <v>0</v>
      </c>
      <c r="G64" s="71"/>
      <c r="H64" s="26">
        <f t="shared" si="3"/>
        <v>0</v>
      </c>
    </row>
    <row r="65" spans="1:8" ht="24" x14ac:dyDescent="0.25">
      <c r="A65" s="22" t="s">
        <v>88</v>
      </c>
      <c r="B65" s="37" t="str">
        <f>'[1]MEMORIA DE CALCULO'!B307:F307</f>
        <v>TRANSPORTE DE ENTULHO COM CAMINHÃO BASCULANTE 6 M3, RODOVIA PAVIMENTADA, DMT 0,5 A 1,0 KM</v>
      </c>
      <c r="C65" s="35" t="s">
        <v>87</v>
      </c>
      <c r="D65" s="33">
        <f>'[1]MEMORIA DE CALCULO'!I309</f>
        <v>101</v>
      </c>
      <c r="E65" s="70">
        <v>0</v>
      </c>
      <c r="F65" s="70">
        <f t="shared" si="2"/>
        <v>0</v>
      </c>
      <c r="G65" s="71"/>
      <c r="H65" s="26">
        <f t="shared" si="3"/>
        <v>0</v>
      </c>
    </row>
    <row r="66" spans="1:8" ht="60" x14ac:dyDescent="0.25">
      <c r="A66" s="38" t="s">
        <v>89</v>
      </c>
      <c r="B66" s="46" t="str">
        <f>'[1]MEMORIA DE CALCULO'!B313:F313</f>
        <v>Construção e instalação de portão de alumínio anodizado, conforme projeto executivo E4000-DE-A04-513-005, inclusive acessórios para trancamento, suportação e segurança, como roldanas, trinhos, guias, batedores, fechadura, puxadores e demais itens acessórios).</v>
      </c>
      <c r="C66" s="32" t="s">
        <v>90</v>
      </c>
      <c r="D66" s="40">
        <f>'[1]MEMORIA DE CALCULO'!I315</f>
        <v>1</v>
      </c>
      <c r="E66" s="70">
        <v>0</v>
      </c>
      <c r="F66" s="70">
        <f t="shared" si="2"/>
        <v>0</v>
      </c>
      <c r="G66" s="71"/>
      <c r="H66" s="26">
        <f t="shared" si="3"/>
        <v>0</v>
      </c>
    </row>
    <row r="67" spans="1:8" x14ac:dyDescent="0.25">
      <c r="A67" s="66" t="s">
        <v>91</v>
      </c>
      <c r="B67" s="66"/>
      <c r="C67" s="66"/>
      <c r="D67" s="66"/>
      <c r="E67" s="66"/>
      <c r="F67" s="47"/>
      <c r="G67" s="48"/>
      <c r="H67" s="41">
        <f>SUM(H10:H66)</f>
        <v>0</v>
      </c>
    </row>
    <row r="68" spans="1:8" ht="18" x14ac:dyDescent="0.25">
      <c r="A68" s="49"/>
      <c r="B68" s="5"/>
      <c r="C68" s="5"/>
      <c r="D68" s="50"/>
      <c r="E68" s="51"/>
      <c r="F68" s="52"/>
      <c r="G68" s="5"/>
      <c r="H68" s="5"/>
    </row>
    <row r="69" spans="1:8" x14ac:dyDescent="0.25">
      <c r="A69" s="60" t="s">
        <v>93</v>
      </c>
      <c r="B69" s="60"/>
      <c r="C69" s="60"/>
      <c r="D69" s="60"/>
      <c r="E69" s="60"/>
      <c r="F69" s="60"/>
      <c r="G69" s="5"/>
      <c r="H69" s="5"/>
    </row>
    <row r="70" spans="1:8" x14ac:dyDescent="0.25">
      <c r="A70" s="53"/>
      <c r="B70" s="5"/>
      <c r="C70" s="54"/>
      <c r="D70" s="55"/>
      <c r="E70" s="56"/>
      <c r="F70" s="56"/>
      <c r="G70" s="5"/>
      <c r="H70" s="5"/>
    </row>
    <row r="71" spans="1:8" ht="26.25" x14ac:dyDescent="0.25">
      <c r="A71" s="57" t="s">
        <v>92</v>
      </c>
      <c r="B71" s="57"/>
      <c r="C71" s="57"/>
      <c r="D71" s="57"/>
      <c r="E71" s="58"/>
      <c r="F71" s="51"/>
      <c r="G71" s="5"/>
      <c r="H71" s="59"/>
    </row>
    <row r="72" spans="1:8" x14ac:dyDescent="0.25">
      <c r="A72" s="5"/>
      <c r="B72" s="5"/>
      <c r="C72" s="5"/>
      <c r="D72" s="50"/>
      <c r="E72" s="51"/>
      <c r="F72" s="51"/>
      <c r="G72" s="5"/>
      <c r="H72" s="5"/>
    </row>
  </sheetData>
  <mergeCells count="10">
    <mergeCell ref="A5:F5"/>
    <mergeCell ref="A1:H1"/>
    <mergeCell ref="A3:D3"/>
    <mergeCell ref="A69:F69"/>
    <mergeCell ref="A7:A8"/>
    <mergeCell ref="B7:B8"/>
    <mergeCell ref="C7:C8"/>
    <mergeCell ref="D7:D8"/>
    <mergeCell ref="F7:H7"/>
    <mergeCell ref="A67:E67"/>
  </mergeCells>
  <pageMargins left="0.511811024" right="0.511811024" top="0.78740157499999996" bottom="0.78740157499999996" header="0.31496062000000002" footer="0.31496062000000002"/>
  <pageSetup paperSize="9" scale="57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Companhia Potiguar de Gás - POTIGÁS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jadson.anderson</dc:creator>
  <cp:lastModifiedBy>jadson.anderson</cp:lastModifiedBy>
  <cp:lastPrinted>2017-01-20T18:37:45Z</cp:lastPrinted>
  <dcterms:created xsi:type="dcterms:W3CDTF">2017-01-20T18:31:14Z</dcterms:created>
  <dcterms:modified xsi:type="dcterms:W3CDTF">2017-02-02T20:35:45Z</dcterms:modified>
</cp:coreProperties>
</file>