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erência O&amp;M\Breno Martins\O&amp;M 2018\Nova pasta\"/>
    </mc:Choice>
  </mc:AlternateContent>
  <bookViews>
    <workbookView xWindow="0" yWindow="0" windowWidth="24000" windowHeight="9135"/>
  </bookViews>
  <sheets>
    <sheet name="MATRIZ DE RISCO" sheetId="1" r:id="rId1"/>
    <sheet name="MODELO" sheetId="27" r:id="rId2"/>
    <sheet name="ATRASO NA MOBILIZAÇÃO" sheetId="2" r:id="rId3"/>
    <sheet name="PROBLEMAS D SUPRIMENTOS INSUMOS" sheetId="7" r:id="rId4"/>
    <sheet name="NÃO APROVAÇÃO TÉC DOS MATERIAS" sheetId="8" r:id="rId5"/>
    <sheet name="PROBLEMAS COM LICENÇAS E ANUENC" sheetId="6" r:id="rId6"/>
    <sheet name="DESCONFORM. COM PROJ. BÁSICO" sheetId="9" r:id="rId7"/>
    <sheet name="NÃO CUMPRIMENTO DO CRONOGRAMA" sheetId="10" r:id="rId8"/>
    <sheet name="ATRASO NO PAGAMENTO DOS BM'S" sheetId="11" r:id="rId9"/>
    <sheet name="RETENÇÃO DE PAG. POR DOCUMENTOS" sheetId="12" r:id="rId10"/>
    <sheet name="RETRABALHO P DESCONFOR. DE ESP." sheetId="13" r:id="rId11"/>
    <sheet name="SANÇÕES REFERENTES A TRÂNSITO" sheetId="14" r:id="rId12"/>
    <sheet name="IDENIZAÇÕES A TERCEIROS" sheetId="15" r:id="rId13"/>
    <sheet name="AÇÕES TRAB. E PREVID." sheetId="16" r:id="rId14"/>
    <sheet name="DANOS A INFR. DE TERCEIROS" sheetId="17" r:id="rId15"/>
    <sheet name="PRODUTIVIDADE AFETADA P CHUVAS" sheetId="18" r:id="rId16"/>
    <sheet name="PARALISAÇÃO DOS SERVIÇOS" sheetId="19" r:id="rId17"/>
    <sheet name="ALTERAÇÃO NO ESCOPO DO SERV" sheetId="20" r:id="rId18"/>
    <sheet name="HORÁRIOS NOTURNOS E FDS" sheetId="4" r:id="rId19"/>
    <sheet name="ATRASO DE MATERIAIS DA POTIGAS" sheetId="21" r:id="rId20"/>
    <sheet name="AUMENTO DO Nº DE CLIENTES" sheetId="22" r:id="rId21"/>
    <sheet name="DIMINUIÇÃO DO Nº DE CLIENTES " sheetId="23" r:id="rId22"/>
    <sheet name="VAZAMENTO EM REDE DE PEAD" sheetId="24" r:id="rId23"/>
    <sheet name="VAZAMENTO EM REDE DE AÇO" sheetId="25" r:id="rId24"/>
    <sheet name="ALTERAÇÃO DE QUANTITATIVOS" sheetId="26" r:id="rId25"/>
    <sheet name="Plan3" sheetId="3" r:id="rId26"/>
  </sheets>
  <calcPr calcId="152511"/>
</workbook>
</file>

<file path=xl/calcChain.xml><?xml version="1.0" encoding="utf-8"?>
<calcChain xmlns="http://schemas.openxmlformats.org/spreadsheetml/2006/main">
  <c r="B21" i="1" l="1"/>
  <c r="G21" i="27" l="1"/>
  <c r="G18" i="27"/>
  <c r="G18" i="26" l="1"/>
  <c r="G21" i="26" s="1"/>
  <c r="C41" i="1"/>
  <c r="B41" i="1"/>
  <c r="D39" i="1" l="1"/>
  <c r="D40" i="1"/>
  <c r="C40" i="1"/>
  <c r="B40" i="1"/>
  <c r="G18" i="25"/>
  <c r="G21" i="25" s="1"/>
  <c r="D41" i="1" s="1"/>
  <c r="G18" i="24"/>
  <c r="G21" i="24" s="1"/>
  <c r="G18" i="23"/>
  <c r="G21" i="23" s="1"/>
  <c r="C39" i="1"/>
  <c r="B39" i="1"/>
  <c r="G18" i="22"/>
  <c r="G21" i="22" s="1"/>
  <c r="B25" i="1" l="1"/>
  <c r="C25" i="1"/>
  <c r="B24" i="1"/>
  <c r="C24" i="1"/>
  <c r="B23" i="1"/>
  <c r="C23" i="1"/>
  <c r="D23" i="1"/>
  <c r="B22" i="1"/>
  <c r="C22" i="1"/>
  <c r="D22" i="1"/>
  <c r="C21" i="1"/>
  <c r="B20" i="1"/>
  <c r="C20" i="1"/>
  <c r="D20" i="1"/>
  <c r="B19" i="1"/>
  <c r="C19" i="1"/>
  <c r="D19" i="1"/>
  <c r="B18" i="1"/>
  <c r="C18" i="1"/>
  <c r="D18" i="1"/>
  <c r="B17" i="1"/>
  <c r="C17" i="1"/>
  <c r="D17" i="1"/>
  <c r="B16" i="1"/>
  <c r="C16" i="1"/>
  <c r="D16" i="1"/>
  <c r="B15" i="1"/>
  <c r="C15" i="1"/>
  <c r="D15" i="1"/>
  <c r="B14" i="1"/>
  <c r="C14" i="1"/>
  <c r="D14" i="1"/>
  <c r="B13" i="1"/>
  <c r="C13" i="1"/>
  <c r="D13" i="1"/>
  <c r="B12" i="1"/>
  <c r="C12" i="1"/>
  <c r="D12" i="1"/>
  <c r="G18" i="21" l="1"/>
  <c r="G21" i="21" s="1"/>
  <c r="G18" i="20"/>
  <c r="G21" i="20" s="1"/>
  <c r="G18" i="19"/>
  <c r="G21" i="19" s="1"/>
  <c r="D24" i="1" s="1"/>
  <c r="G18" i="18"/>
  <c r="G21" i="18" s="1"/>
  <c r="G18" i="17"/>
  <c r="G21" i="17" s="1"/>
  <c r="G18" i="16"/>
  <c r="G21" i="16" s="1"/>
  <c r="D21" i="1" s="1"/>
  <c r="G18" i="15"/>
  <c r="G21" i="15" s="1"/>
  <c r="G18" i="14"/>
  <c r="G21" i="14" s="1"/>
  <c r="G18" i="13"/>
  <c r="G21" i="13" s="1"/>
  <c r="G18" i="12"/>
  <c r="G21" i="12" s="1"/>
  <c r="G18" i="11"/>
  <c r="G21" i="11" s="1"/>
  <c r="G18" i="10"/>
  <c r="G21" i="10" s="1"/>
  <c r="B11" i="1"/>
  <c r="C11" i="1"/>
  <c r="D11" i="1"/>
  <c r="B10" i="1"/>
  <c r="D10" i="1"/>
  <c r="C10" i="1"/>
  <c r="G21" i="2"/>
  <c r="G18" i="9"/>
  <c r="G21" i="9" s="1"/>
  <c r="G18" i="8"/>
  <c r="G21" i="8" s="1"/>
  <c r="G18" i="7"/>
  <c r="G21" i="7" s="1"/>
  <c r="G18" i="6"/>
  <c r="G21" i="6" s="1"/>
  <c r="G18" i="4"/>
  <c r="G21" i="4" s="1"/>
  <c r="D25" i="1" s="1"/>
  <c r="G18" i="2"/>
</calcChain>
</file>

<file path=xl/sharedStrings.xml><?xml version="1.0" encoding="utf-8"?>
<sst xmlns="http://schemas.openxmlformats.org/spreadsheetml/2006/main" count="833" uniqueCount="114">
  <si>
    <t>ITEM</t>
  </si>
  <si>
    <t>IMPACTO</t>
  </si>
  <si>
    <t>PROBABILIDADE</t>
  </si>
  <si>
    <t>RISCO</t>
  </si>
  <si>
    <t>TIPO DE RISCO</t>
  </si>
  <si>
    <t>MOTIVO</t>
  </si>
  <si>
    <t>RESPONSABILIDADES</t>
  </si>
  <si>
    <t>CONTRATADO</t>
  </si>
  <si>
    <t>CONTRATANTE</t>
  </si>
  <si>
    <t>AÇÕES PARA MITIGAÇÃO DO RISCO</t>
  </si>
  <si>
    <t>ATRASO NA MOBILIZAÇÃO</t>
  </si>
  <si>
    <t>PROBLEMAS DE SUPRIMENTOS DE INSUMOS</t>
  </si>
  <si>
    <t>NÃO APROVAÇÃO TÉCNICA DOS MATERIAIS FORNECIDOS</t>
  </si>
  <si>
    <t>PROBLEMAS COM LICENÇAS E ANUÊNCIAS</t>
  </si>
  <si>
    <t>ATRASO NO PAGAMENTO DO BOLETIM DE MEDIÇÃO</t>
  </si>
  <si>
    <t>CUSTOS EXTRAS DEVIDO A AÇÕES JUDICIAIS DE TERCEIROS</t>
  </si>
  <si>
    <t>CUSTOS DE AÇÕES TRABALHISTAS E/OU PREVIDENCIÁRIAS</t>
  </si>
  <si>
    <t>INDENIZAÇÃO/REPARO DE INFRAESTRUTURA DE TERCEIROS</t>
  </si>
  <si>
    <t>REDUÇÃO DA PRODUTIVIDADE EM RAZÃO DE CHUVAS ALÉM DAS MÁXIMAS HISTÓRICAS ANUAIS</t>
  </si>
  <si>
    <t>NÃO MONTAGEM OU MONTAGEM PARCIAL OU EM DESACORDO COM AS EXIGENCIAS DO CANTEIRO POR PARTE DA CONTRATADA. NÃO APRESENTAÇÃO DOS DOCUMENTOS NECESSÁRIOS À AVALIAÇÃO DOS CURRÍCULOS DO PESSOAL PERMANENTEMENTE MOBILIZADOS, OU APRESENTAÇÃO DE PROFISSIONAIS COM QUALIFICAÇÃO INSUFICIENTE.</t>
  </si>
  <si>
    <t>PROBLEMA DE FLUXO DE CAIXA DA CONTRATANTE</t>
  </si>
  <si>
    <t>APLICAÇÕES DE SANÇÕES POR PARTE DOS ÓRGÃOS DE CONTROLE DO TRÂNSITO</t>
  </si>
  <si>
    <t>X</t>
  </si>
  <si>
    <t>ACOMPANHAR, DESDE O PROCESSO LICITATÓRIO, OS RECURSOS NECESSÁRIOS PARA A CORRETA MOBILIZAÇÃO</t>
  </si>
  <si>
    <t>SOLICITAR AS LICENÇAS COM A ANTECEDÊNCIA NECESSÁRIA POR PARTE DA CONTRATADA, EM ARTICULAÇÃO COM A FISCALIZAÇÃO PARA QUE FIQUEM CLAROS TODOS OS DETALHES DO EMPREENDIMENTO.</t>
  </si>
  <si>
    <t>CUSTOS DE CONDENAÇÕES NO PAGAMENTO DE AÇÕES TRABALHISTAS OU PREVIDENCIÁRIAS DE PROFISSIONAIS PREPOSTOS DA CONTRATADA.</t>
  </si>
  <si>
    <t>REUNIÃO COM O SINDICATO DA CATEGORIA ANTES DA ASSINATURA DOS CONTRATOS DE PRESTAÇÃO DE SERVIÇO PARA MAPEAR TODAS AS EXIGÊNCIAS DOS ACORDOS COLETIVOS DE MODO A CONTEMPLAR NOS CONTRATOS DE TRABALHO. REALIZAR PRÉVIA CONSULTA AO SINDICATO PARA HOMOLOGAÇÃO DAS RECISÕES. RESPEITAR A LEGISLAÇÃO TRABALHISTA, PREVIDENCIÁRIA E CORRELATA.</t>
  </si>
  <si>
    <t>CONSULTAR O HIRTÓRICO DE FENÔMENOS METEOROLÓGICOS PARA CONTEMPLÁ-LOS NO PLANEJAMENTO.</t>
  </si>
  <si>
    <t>EXECUÇÃO DOS SERVIÇOS EM HORÁRIO NOTURNO EM EM FINAIS DE SEMANA</t>
  </si>
  <si>
    <t>NECESSIDADE DE EXECUÇÃO DE SERVIÇOS EM FINAIS DE SEMANA OU EM HORÁRIO NOTURNO EM RAZÃO DOS LOCAIS DE INTERVENÇÃO SEREM VIAS PÚBLICAS DE GRANDE MOVIMENTAÇÃO OU EM RAZÃO DE NECESSIDADES DE CLIENTES QUE NÃO PODEM SER PARALIZADOS O FORNECIMENTO DE GÁS NATURAL, OU QUALQUER CIRCUNSTÂNCIA ESPECIAL, ASSIM DEFINIDO PELA FISCALIZAÇÃO DO CONTRATO.</t>
  </si>
  <si>
    <t>REALIZAR PLANEJAMENTO PRÉVIO DE TODAS AS OPERAÇÕES DE MODO A IDENTIFICAR A REAL NECESSIDADE DE INTERVENÇÕES FORA DO HORÁRIO PADRAO. A CONTRATADA DESDE JÁ FIRMA O ENTENDIMENTO DE QUE A REALIZAÇÃO DE SERVIÇOS NESTES HORÁRIOS É INERENTE AO CONTRATO EM QUESTÃO  E QUE TAL SITUAÇÃO DEVE SER ATENDIDA DE MANEIRA PROATIVA PELA CONTRATADA E NÃO GERA DIREITO QUANTO A PLEITOS DE EVENTUAIS RESSARCIMENTOS OU CUSTOS ADICIONAIS PARA A POTIGÁS.</t>
  </si>
  <si>
    <t>CUMPRIR FIELMENTE AS EXIGÊNCIAS LEGAIS.</t>
  </si>
  <si>
    <t>MUITO ALTO</t>
  </si>
  <si>
    <t>ALTO</t>
  </si>
  <si>
    <t>MODERADA</t>
  </si>
  <si>
    <t>BAIXA</t>
  </si>
  <si>
    <t>REMOTA</t>
  </si>
  <si>
    <t>VIABILIDADE CONTRATUAL COMPROMETIDA</t>
  </si>
  <si>
    <t>DESVIO TEMPORÁRIO E QUASE IMPERCEPTÍVEL DOS OBJETIVOS</t>
  </si>
  <si>
    <t>PEQUENA PERDA DE RESULTADOS. DESEMPENHO POUCO ABAIXO DOS OBJETIVOS</t>
  </si>
  <si>
    <t>CÁLCULO DO RISCO:</t>
  </si>
  <si>
    <t>RISCO EXTREMO</t>
  </si>
  <si>
    <t>RISCO ELEVADO</t>
  </si>
  <si>
    <t>RISCO MODERADO</t>
  </si>
  <si>
    <t>RISCO BAIXO</t>
  </si>
  <si>
    <t>RISCO&lt;= 4</t>
  </si>
  <si>
    <t>RISCO&gt;= 16</t>
  </si>
  <si>
    <t>9&lt;RISCO&lt;16</t>
  </si>
  <si>
    <t>4&lt;RISCO=&lt;9</t>
  </si>
  <si>
    <t>PERDA CONTRATUAL ACENTUADA. PREJUÍZO MOMENTÂNEO E OBJETIVOS NÃO COMPLETAMENTE ATINGIDOS</t>
  </si>
  <si>
    <t>SERVIÇOS EM HORÁRIOS NOTURNOS E EM FINAIS DE SEMANA</t>
  </si>
  <si>
    <t>ALTERAÇÃO NO ESCOPO DO SERVIÇO</t>
  </si>
  <si>
    <t>PROBLEMAS COM LICENÇAS E ANUENCIAS</t>
  </si>
  <si>
    <t>=</t>
  </si>
  <si>
    <t>IMPLANTAÇÃO EM DESCONFORMIDADE COM PROJETO BÁSICO</t>
  </si>
  <si>
    <t>ATRASO NO PAGAMENTO DOS BM'S</t>
  </si>
  <si>
    <t>PERDA CONTRATUAL ACENTUADA E PROLONGADA. OBJETIVOS FORTEMENTE ATINGIDOS</t>
  </si>
  <si>
    <t>PERDA CONTRATUAL ACENTUADA E PROLONGADA.OBJETIVOS FORTEMENTE ATINGIDOS</t>
  </si>
  <si>
    <t>APLICAÇÃO DE SANÇÕES POR ORGÃOS AUTUADORES DE TRÂNSITO</t>
  </si>
  <si>
    <t>CUSTOS COM AÇÕES TRABALHISTAS E PREVIDENCIÁRIAS</t>
  </si>
  <si>
    <t>DANOS E INDENIZAÇÕES A INFRAESTRUTURA DE TERCEIROS</t>
  </si>
  <si>
    <t>REDUÇÃO DA PRODUTIVIDADE EM VIRTUDE DAS CHUVAS</t>
  </si>
  <si>
    <t>PARALISÇÃO DOS SERVIÇOS</t>
  </si>
  <si>
    <t>FALTA DE MATERIAIS DE RFESPONSABILIDADE DA POTIGAS</t>
  </si>
  <si>
    <t>ATRASO NA PLANEJAMENTO DOS SERVIÇOS, SOLICITAÇÃO DE AGENDAMENTOS E REALIZAÇÃO DE AGENDAMENTOS OU CARÊNCIA DE INSUMOS</t>
  </si>
  <si>
    <t>ANÁLISE PRÉVIA DOS SERVIÇOS PROGRAMADOS EM CONJUNTO COM A FISCALIZAÇÃO</t>
  </si>
  <si>
    <t>ANÁLISE PRÉVIA DO PLANEJAMENTO FINANCEIRO</t>
  </si>
  <si>
    <t>NÃO APRESENTAÇÃO DAS CERTIDÕES E DEMAIS DOCUMENTOS EXIGIDOS PARA A LIBERAÇÃO DA MEDIÇÃO DA MEDIÇÃO CORRENTE.</t>
  </si>
  <si>
    <t>ACOMPANHAMENTO PERMANENTE DA REGULARIDADE DA EMPRESA</t>
  </si>
  <si>
    <t>EXECUÇÃO COM PARALIZAÇÃO PARCIAL OU TOTAL DO TRÂNSITO SEM PRÉVIA AUTORIZAÇÃO OU EM DESCONFORMIDADE COM A LEI OU AUTORIZAÇÕES EMITIDAS PELOS ÓRGÃOS COMPETENTES. APLICAÇÕES DE MULTAS POR ESTACIONAMENTO EM LOCAIS PROIBIDOS OU DESCUMPRIMENTO DAS LEIS DE TRÂNISTO POR SEUS PREPOSTOS</t>
  </si>
  <si>
    <t>DANOS PROVOCADOS A TERCEIROS PELO CONTRATADO QUANDO DA EXECUÇÃO DOS SERVIÇOS , MOTIVADOS PELA EXECUÇÃO INADEQUADA, PERIGOSA, IMPRUDENTE, IMPERFEITA DE SEUS SERVIÇOS OU PELA NEGLIGÊNCIA DE SEUS PREPOSTOS.</t>
  </si>
  <si>
    <t>EXECUÇÃO COM PRODUTIVIDADE ABAIXO DO PROGRAMA DE MANUTENÇÕES PROPOSTO</t>
  </si>
  <si>
    <t xml:space="preserve">RETRABALHO POR DVERGÊNCIAS EM RELAÇÃO AO CUMPRIMENTO DAS ESPECIFICAÇÕES </t>
  </si>
  <si>
    <t>AUSÊNCIA DE DOCUMENTOS E CERTIDÕES</t>
  </si>
  <si>
    <t>AUMENTO DO NÚMERO DE CLIENTES</t>
  </si>
  <si>
    <t>EXPANSÃO DA REDE E CAPTAÇÃO DE NOVOS CLIENTES</t>
  </si>
  <si>
    <t>AUMENTO DO NÚMERO DE CLIENTES ATENDIDOS</t>
  </si>
  <si>
    <t>REALIZAR GASEIFICAÇÕES CONFORME PROCEDIMENTO, EVITANDO O ACÚMULO DE PENDÊNCIAS E REDUZINDO O AUMENTO DO TEMPO E RECURSOS NECESSÁRIOS PARA AS MANUTENÇÕES COM MELHORIA CONTÍNUA DOS PROCESSOS. A CONTRATATADA DESDE JÁ FIRMA O ENTENDIMENTO DE QUE A REALIZAÇÃO DE SERVIÇOS EM NOVOS CLIENTES FAZ PARTE DO ESCOPO DESTE CONTRATO, INDEPENDENTE DO NÚMERO DE CLIENTES QUE VENHAM SURGIR DURANTE SUA VIGÊNCIA.</t>
  </si>
  <si>
    <t xml:space="preserve">MATRIZ DE RISCOS - SERVIÇOS DE CONSERVAÇÃO, PINTURA, LIMPEZA E SERVIÇOS ESPECIALIZADOS </t>
  </si>
  <si>
    <t>VAZAMENTO EM REDE DE PEAD</t>
  </si>
  <si>
    <t>IDENTIFICAÇÃO DE PONTO CRÍTICO EM ALGUMA CONEXÃO OU OUTRO TRECHO  DA TUBULAÇÃO OCASIONADO SEJA POR FALHAS NO PROCESSO CONSTRUTIVO, DESGASTE OU PROVOCADO POR TERCEIROS</t>
  </si>
  <si>
    <t>VAZAMENTO EM REDE DE AÇO</t>
  </si>
  <si>
    <t>DIMINUIÇÃO DO NÚMERO DE CLIENTES</t>
  </si>
  <si>
    <t>REALIZAR PERMANENTE INSPEÇÃO DA REDE E FISCALIZAÇÃO DE OBRAS DE TERCEIROS BEM COMO A UTILIZAÇÃO DE EQUIPAMENTOS DE IDENTIFICAÇÃO DE TUBULAÇÃO E DETECTORES DE GÁS ALÉM DE ATENDER PRONTAMENTE OS CHAMADOS EMERGENCIAS E MANTER UM ESTOQUE MÍNIMO DE MATERIAIS, EQUIPAMENTOS E EQUIPE DE PROFISSIONAIS E VEÍCULOS MOBILIZADOS PARA REALIZAÇÃO  DE REPAROS</t>
  </si>
  <si>
    <t>ALTERAÇÃO DE QUANTITATIVOS NECESSÁRIOS</t>
  </si>
  <si>
    <t>GO&amp;M</t>
  </si>
  <si>
    <t>ANEXO X</t>
  </si>
  <si>
    <t>Página 4 de 4</t>
  </si>
  <si>
    <t>PROBLEMAS DE SUPRIMENTOS DE INSUMOS DE RESPONSABILIDADE DA CONTRATADA</t>
  </si>
  <si>
    <t>PARALISAÇÃO DOS SERVIÇOS</t>
  </si>
  <si>
    <t>x</t>
  </si>
  <si>
    <r>
      <t xml:space="preserve">NÃO AQUISIÇÃO EM TEMPO HÁBIL DOS MATERIAIS, </t>
    </r>
    <r>
      <rPr>
        <sz val="11"/>
        <color theme="1"/>
        <rFont val="Calibri"/>
        <family val="2"/>
        <scheme val="minor"/>
      </rPr>
      <t>VEÍCULOS E  EQUIPAMENTOS NECESSÁRIOS PARA O SERVIÇO DE EXECUÇÃO DAS ORDENS DE SERVIÇO</t>
    </r>
  </si>
  <si>
    <r>
      <t>ACOMPANHAR O PROCESSO DE</t>
    </r>
    <r>
      <rPr>
        <sz val="11"/>
        <color theme="1"/>
        <rFont val="Calibri"/>
        <family val="2"/>
        <scheme val="minor"/>
      </rPr>
      <t xml:space="preserve"> DISPONIBILIZAÇÃO DOS MATERIAIS, EQUIPAMENTOS E VEÍCULOS</t>
    </r>
  </si>
  <si>
    <r>
      <t xml:space="preserve">NÃO AQUISIÇÃODOS MATERIAIS E EQUIPAMENTOS NECESSÁRIOS PARA A </t>
    </r>
    <r>
      <rPr>
        <sz val="11"/>
        <color theme="1"/>
        <rFont val="Calibri"/>
        <family val="2"/>
        <scheme val="minor"/>
      </rPr>
      <t>EXECUÇÃO DAS ORDENS DE SERVIÇO EM CONFORMIDADE COM AS EXIGÊNCIAS DA POTIGÁS.</t>
    </r>
  </si>
  <si>
    <r>
      <t xml:space="preserve">ACOMPANHAR O PROCESSO DE AQUISIÇÃO DOS MATERIAIS E </t>
    </r>
    <r>
      <rPr>
        <sz val="11"/>
        <color theme="1"/>
        <rFont val="Calibri"/>
        <family val="2"/>
        <scheme val="minor"/>
      </rPr>
      <t>EQUIPAMENTOS SOLICITAR A PRÉVIA APROVAÇÃO DAS AMOSTRAS OU CERTIFICADOS POR PARTE DA FISCALIZAÇÃO.</t>
    </r>
  </si>
  <si>
    <r>
      <t>FALTA DE LICENÇAS PARA INÍCIO</t>
    </r>
    <r>
      <rPr>
        <sz val="11"/>
        <color theme="1"/>
        <rFont val="Calibri"/>
        <family val="2"/>
        <scheme val="minor"/>
      </rPr>
      <t xml:space="preserve"> DE SERVIÇOS. POR EX: CORPO DE BOMBEIROS, IBAMA, IDEMA, IPHAN, SEMOPI, SEMOV, URBANA, SEMURB, DNIT, DER, CAERN, RFFSA, ETC.</t>
    </r>
  </si>
  <si>
    <r>
      <rPr>
        <sz val="11"/>
        <color theme="1"/>
        <rFont val="Calibri"/>
        <family val="2"/>
        <scheme val="minor"/>
      </rPr>
      <t xml:space="preserve">IMPLANTAÇÃO EM DESCONFORMIDADE COM PROJETOS BÁSICOS </t>
    </r>
  </si>
  <si>
    <r>
      <t xml:space="preserve">IMPOSSIBILIDADE OU ATRASO DA EXECUÇÃO EM RAZÃO DE NÃO SE SEGUIR </t>
    </r>
    <r>
      <rPr>
        <sz val="11"/>
        <color theme="1"/>
        <rFont val="Calibri"/>
        <family val="2"/>
        <scheme val="minor"/>
      </rPr>
      <t>AS DEFINIÇÕES CONTRATUAIS, AS NORMAS TÉCNICAS, LEGISLAÇÃO, ESPECIFICAÇÕES E PROCEDIMENTOS TÉCNICOS DA POTIGÁS.</t>
    </r>
  </si>
  <si>
    <r>
      <t xml:space="preserve">ANÁLISE PRÉVIA </t>
    </r>
    <r>
      <rPr>
        <sz val="11"/>
        <color theme="1"/>
        <rFont val="Calibri"/>
        <family val="2"/>
        <scheme val="minor"/>
      </rPr>
      <t>DOS SERVIÇOS EM CONJUNTO COM A FISCALIZAÇÃO.</t>
    </r>
  </si>
  <si>
    <r>
      <t xml:space="preserve">EXECUÇÃO COM PRODUTIVIDADE ABAIXO DO CRONOGRAMA </t>
    </r>
    <r>
      <rPr>
        <sz val="11"/>
        <color theme="1"/>
        <rFont val="Calibri"/>
        <family val="2"/>
        <scheme val="minor"/>
      </rPr>
      <t>DE MANUTENÇÕES PROPOSTO</t>
    </r>
  </si>
  <si>
    <r>
      <t xml:space="preserve">AUSÊNCIA DE CERTIDÕES E </t>
    </r>
    <r>
      <rPr>
        <sz val="11"/>
        <color theme="1"/>
        <rFont val="Calibri"/>
        <family val="2"/>
        <scheme val="minor"/>
      </rPr>
      <t xml:space="preserve">DOCUMENTOS DA CONTRATADA </t>
    </r>
  </si>
  <si>
    <r>
      <t>RETRABALHO POR DESCONFORMIDADE DE EXECUÇÃO</t>
    </r>
    <r>
      <rPr>
        <sz val="11"/>
        <color theme="1"/>
        <rFont val="Calibri"/>
        <family val="2"/>
        <scheme val="minor"/>
      </rPr>
      <t xml:space="preserve"> </t>
    </r>
  </si>
  <si>
    <r>
      <t xml:space="preserve">EXECUÇÃO EM DESCONFORMIDADE COM AS  EXIGÊNCIAS DA FISCALIZAÇÃO, EM DESCONFORMIDADE COM AS ESPECIFICAÇÕES TÉCNICAS POTIGÁS, </t>
    </r>
    <r>
      <rPr>
        <sz val="11"/>
        <color theme="1"/>
        <rFont val="Calibri"/>
        <family val="2"/>
        <scheme val="minor"/>
      </rPr>
      <t>NORMAS TÉCNICAS OU EM DESCONFORMIDADE COM AS EXIGÊNCIAS DOS ÓRGÃOS PÚBLICOS, COMO CORPO DE BOMBEIROS, PREFEITURA, DNIT, DER, IDEMA, IBAMA, ETC.</t>
    </r>
  </si>
  <si>
    <r>
      <t xml:space="preserve">CUMPRIR FIELMENTE AS EXIGÊNCIAS </t>
    </r>
    <r>
      <rPr>
        <sz val="11"/>
        <color theme="1"/>
        <rFont val="Calibri"/>
        <family val="2"/>
        <scheme val="minor"/>
      </rPr>
      <t>CONTRATUAIS LEGAIS E DOS ÓRGÃOS RESPONSÁVEIS PELO LICENCIAMENTO, ATENTANDO PARA O DIPLOMA NORMATIVO ANTES MESMO DO PROCESSO LICITATÓRIO OU DAS INTERVENÇÕES A SEREM REALIZADAS. NÃO EXECUTAR QUALQUER SERVIÇO QUE NÃO POSSA SER REPARADO OU RECOMPOSTO DENTRO DOS PRAZOS DEFINIDOS PELOS ÓRGÃOS COMPETENTES.</t>
    </r>
  </si>
  <si>
    <r>
      <t xml:space="preserve">SOLICITAÇÃO DA LICENÇA DO ÓRGÃO COMPETENTE PRÉVIA E COMUNICAÇÃO PRÉVIA AO ÓRGÃO DA INTERVENÇÃO QUE SERÁ FEITA. REALIZAÇÃO DA SINALIZAÇÃO DA FRENTE DE OBRA E VIATURAS EM CONFORMIDADE COM A EXIGÊNCIA DO REFERIDO ÓRGÃO. </t>
    </r>
    <r>
      <rPr>
        <sz val="11"/>
        <color theme="1"/>
        <rFont val="Calibri"/>
        <family val="2"/>
        <scheme val="minor"/>
      </rPr>
      <t>ANÁLISE PRÉVIA DOS SERVIÇOS A FIM DE IDENTIFICARO LOCAL DO ESTACIONAMENTO VEÍCULOS.</t>
    </r>
  </si>
  <si>
    <r>
      <t xml:space="preserve">REALIZAÇÃO </t>
    </r>
    <r>
      <rPr>
        <sz val="11"/>
        <color theme="1"/>
        <rFont val="Calibri"/>
        <family val="2"/>
        <scheme val="minor"/>
      </rPr>
      <t xml:space="preserve">DE PLANEJAMENTO  PRÉVIO DOS SERVIÇOS E MAPEAMENTO DAS DIFICULDADES REFERENTES AS INSTALAÇÕES E LOCAIS DE REALIZAÇÃO DO SERVIÇO. </t>
    </r>
  </si>
  <si>
    <r>
      <t xml:space="preserve">DANOS EM REDES, CONSTRUÇÕES, BENFEITORIAS OU </t>
    </r>
    <r>
      <rPr>
        <sz val="11"/>
        <color theme="1"/>
        <rFont val="Calibri"/>
        <family val="2"/>
        <scheme val="minor"/>
      </rPr>
      <t>EQUIPAMENTOS DE TERCEIROS (CONCESSIONÁRIAS, PERMISSINÁRIAS, CLIENTES OU QUAISQUER TERCEIROS) OU AINDA A PRÓPRIA REDE OU INFRAESTRUTURA DA CONTRATANTE</t>
    </r>
  </si>
  <si>
    <r>
      <t xml:space="preserve">REALIZAÇÃO DE SONDAGENS E VISITAS TÉCNICAS AOS PROPRIETÁRIOS DAS REDES DE TERCEIROS </t>
    </r>
    <r>
      <rPr>
        <sz val="11"/>
        <color theme="1"/>
        <rFont val="Calibri"/>
        <family val="2"/>
        <scheme val="minor"/>
      </rPr>
      <t xml:space="preserve">E CLIENTES NOS TRECHOS DAS INTERVENÇÕES. REALIZAÇÃO DE MARCAÇÕES DOS LOCAIS DAS INTERFERÊNCIAS E REGISTRO DAS MESMAS </t>
    </r>
  </si>
  <si>
    <r>
      <rPr>
        <sz val="11"/>
        <color theme="1"/>
        <rFont val="Calibri"/>
        <family val="2"/>
        <scheme val="minor"/>
      </rPr>
      <t xml:space="preserve">AUMENTO DO PERÍODO E VOLUME DE CHUVAS OU CONCENTRAÇÃO DO VOLUME PRECIPITADO EM HORÁRIOS DE REALIZAÇÃO DE SERVIÇOS. </t>
    </r>
  </si>
  <si>
    <r>
      <t xml:space="preserve">NÃO CUMPRIMENTO DOS REQUISITOS CONDICIONANTES DAS LICENÇAS  AMBIENTAIS OU DOS REQUISITOS TÉCNICOS  DOS ÓRGÃOS COMPETENTES </t>
    </r>
    <r>
      <rPr>
        <sz val="11"/>
        <color theme="1"/>
        <rFont val="Calibri"/>
        <family val="2"/>
        <scheme val="minor"/>
      </rPr>
      <t>OU HIPOTESES PREVISTAS DE RECISÃO CONTRATUAL</t>
    </r>
  </si>
  <si>
    <t>Página 3 de 4</t>
  </si>
  <si>
    <t>CONCORRÊNCIA Nº X-XXX-XX</t>
  </si>
  <si>
    <t>MATRIZ DE RISCO - SERVIÇOS DE CONSERVAÇÃO, PINTURA, LIMPEZA E SERVIÇOS ESPECIALIZADOS</t>
  </si>
  <si>
    <r>
      <t>DURANTE TODA A VIGÊNCIA CONTRATUAL ESTAR PREPARADO PARA EXECUTAR O</t>
    </r>
    <r>
      <rPr>
        <sz val="11"/>
        <color rgb="FFFFC000"/>
        <rFont val="Calibri"/>
        <family val="2"/>
        <scheme val="minor"/>
      </rPr>
      <t xml:space="preserve"> </t>
    </r>
    <r>
      <rPr>
        <sz val="11"/>
        <color theme="1"/>
        <rFont val="Calibri"/>
        <family val="2"/>
        <scheme val="minor"/>
      </rPr>
      <t>ITEM 3.70 DO CONTRATO, CONFORME ESPECIFICADO E REALIZAR PERMANENTE INSPEÇÃO DA REDE E FISCALIZAÇÃO DE OBRAS DE TERCEIROS BEM COMO A UTILIZAÇÃO DE EQUIPAMENTOS DE IDENTIFICAÇÃO DE TUBULAÇÃO E DETECTORES DE GÁS ALÉM DE ATENDER PRONTAMENTE OS CHAMADOS EMERGENCIAS E MANTER UM ESTOQUE MÍNIMO DE MATERIAIS, EQUIPAMENTOS E EQUIPE DE PROFISSIONAIS E VEÍCULOS MOBILIZADOS PARA REALIZAÇÃO  DE REPAROS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</si>
</sst>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11"/>
      <color rgb="FFFFC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Alignment="1">
      <alignment vertical="center"/>
    </xf>
    <xf numFmtId="0" fontId="0" fillId="0" borderId="0" xfId="0" applyBorder="1" applyAlignment="1">
      <alignment vertical="center"/>
    </xf>
    <xf numFmtId="0" fontId="0" fillId="0" borderId="0" xfId="0" applyBorder="1" applyAlignment="1"/>
    <xf numFmtId="0" fontId="0" fillId="3" borderId="0" xfId="0" applyFill="1"/>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4" borderId="0" xfId="0" applyFill="1"/>
    <xf numFmtId="0" fontId="0" fillId="5" borderId="0" xfId="0" applyFill="1"/>
    <xf numFmtId="0" fontId="0" fillId="6" borderId="0" xfId="0" applyFill="1"/>
    <xf numFmtId="0" fontId="0" fillId="3" borderId="0" xfId="0" applyFill="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5" borderId="1" xfId="0" applyFill="1" applyBorder="1"/>
    <xf numFmtId="0" fontId="0" fillId="4" borderId="1" xfId="0" applyFill="1" applyBorder="1"/>
    <xf numFmtId="0" fontId="0" fillId="6" borderId="1" xfId="0" applyFill="1" applyBorder="1"/>
    <xf numFmtId="0" fontId="0" fillId="3" borderId="1" xfId="0" applyFill="1" applyBorder="1"/>
    <xf numFmtId="0" fontId="0" fillId="0" borderId="2" xfId="0" applyBorder="1"/>
    <xf numFmtId="0" fontId="0" fillId="0" borderId="0" xfId="0" applyFont="1"/>
    <xf numFmtId="0" fontId="0" fillId="0" borderId="0" xfId="0" applyFont="1" applyAlignment="1">
      <alignment horizontal="left" vertical="top" wrapText="1"/>
    </xf>
    <xf numFmtId="0" fontId="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1" xfId="0" quotePrefix="1" applyFont="1" applyBorder="1" applyAlignment="1">
      <alignment horizontal="left" vertical="top" wrapText="1"/>
    </xf>
    <xf numFmtId="0" fontId="0" fillId="0" borderId="1" xfId="0" applyFont="1" applyFill="1" applyBorder="1" applyAlignment="1">
      <alignment horizontal="center" vertical="top"/>
    </xf>
    <xf numFmtId="0" fontId="0" fillId="0"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1" fillId="2" borderId="1" xfId="0" applyFont="1" applyFill="1" applyBorder="1" applyAlignment="1">
      <alignment horizontal="center"/>
    </xf>
    <xf numFmtId="0" fontId="1" fillId="0" borderId="6"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1"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0" fillId="7" borderId="0" xfId="0" applyFill="1" applyBorder="1" applyAlignment="1">
      <alignment horizontal="center" vertical="center"/>
    </xf>
    <xf numFmtId="0" fontId="0" fillId="0" borderId="0" xfId="0" applyAlignment="1">
      <alignment horizontal="center"/>
    </xf>
    <xf numFmtId="0" fontId="0" fillId="0" borderId="0" xfId="0" applyBorder="1" applyAlignment="1">
      <alignment horizontal="center" vertical="center"/>
    </xf>
    <xf numFmtId="0" fontId="0" fillId="0" borderId="0" xfId="0" applyAlignment="1">
      <alignment horizontal="center" vertical="center"/>
    </xf>
    <xf numFmtId="0" fontId="0" fillId="7" borderId="2" xfId="0" applyFill="1" applyBorder="1" applyAlignment="1">
      <alignment horizontal="center" vertical="center"/>
    </xf>
    <xf numFmtId="0" fontId="0" fillId="0" borderId="3"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269875</xdr:colOff>
      <xdr:row>1</xdr:row>
      <xdr:rowOff>158751</xdr:rowOff>
    </xdr:from>
    <xdr:to>
      <xdr:col>2</xdr:col>
      <xdr:colOff>428625</xdr:colOff>
      <xdr:row>3</xdr:row>
      <xdr:rowOff>285750</xdr:rowOff>
    </xdr:to>
    <xdr:pic>
      <xdr:nvPicPr>
        <xdr:cNvPr id="2"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196" y="349251"/>
          <a:ext cx="1124858" cy="888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269875</xdr:colOff>
      <xdr:row>28</xdr:row>
      <xdr:rowOff>63502</xdr:rowOff>
    </xdr:from>
    <xdr:to>
      <xdr:col>2</xdr:col>
      <xdr:colOff>428625</xdr:colOff>
      <xdr:row>30</xdr:row>
      <xdr:rowOff>272144</xdr:rowOff>
    </xdr:to>
    <xdr:pic>
      <xdr:nvPicPr>
        <xdr:cNvPr id="3"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196" y="16637002"/>
          <a:ext cx="1124858" cy="970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tabSelected="1" view="pageBreakPreview" zoomScale="70" zoomScaleNormal="100" zoomScaleSheetLayoutView="70" workbookViewId="0">
      <pane ySplit="1" topLeftCell="A2" activePane="bottomLeft" state="frozen"/>
      <selection pane="bottomLeft" activeCell="F7" sqref="F7"/>
    </sheetView>
  </sheetViews>
  <sheetFormatPr defaultRowHeight="15" x14ac:dyDescent="0.25"/>
  <cols>
    <col min="1" max="1" width="9.140625" style="31"/>
    <col min="2" max="2" width="14.42578125" style="31" bestFit="1" customWidth="1"/>
    <col min="3" max="3" width="24.140625" style="31" bestFit="1" customWidth="1"/>
    <col min="4" max="4" width="23" style="31" bestFit="1" customWidth="1"/>
    <col min="5" max="5" width="75.7109375" style="32" customWidth="1"/>
    <col min="6" max="6" width="54.42578125" style="33" customWidth="1"/>
    <col min="7" max="7" width="19.7109375" style="31" bestFit="1" customWidth="1"/>
    <col min="8" max="8" width="22.5703125" style="31" bestFit="1" customWidth="1"/>
    <col min="9" max="9" width="67.85546875" style="35" customWidth="1"/>
    <col min="10" max="16384" width="9.140625" style="31"/>
  </cols>
  <sheetData>
    <row r="2" spans="1:9" ht="30" customHeight="1" x14ac:dyDescent="0.25">
      <c r="A2" s="49"/>
      <c r="B2" s="49"/>
      <c r="C2" s="49"/>
      <c r="D2" s="50" t="s">
        <v>111</v>
      </c>
      <c r="E2" s="50"/>
      <c r="F2" s="50"/>
      <c r="G2" s="50"/>
      <c r="H2" s="50"/>
      <c r="I2" s="51" t="s">
        <v>85</v>
      </c>
    </row>
    <row r="3" spans="1:9" ht="30" customHeight="1" x14ac:dyDescent="0.25">
      <c r="A3" s="49"/>
      <c r="B3" s="49"/>
      <c r="C3" s="49"/>
      <c r="D3" s="53" t="s">
        <v>86</v>
      </c>
      <c r="E3" s="53"/>
      <c r="F3" s="53"/>
      <c r="G3" s="53"/>
      <c r="H3" s="53"/>
      <c r="I3" s="52"/>
    </row>
    <row r="4" spans="1:9" ht="30" customHeight="1" x14ac:dyDescent="0.25">
      <c r="A4" s="49"/>
      <c r="B4" s="49"/>
      <c r="C4" s="49"/>
      <c r="D4" s="54" t="s">
        <v>112</v>
      </c>
      <c r="E4" s="54"/>
      <c r="F4" s="54"/>
      <c r="G4" s="54"/>
      <c r="H4" s="54"/>
      <c r="I4" s="45" t="s">
        <v>110</v>
      </c>
    </row>
    <row r="5" spans="1:9" x14ac:dyDescent="0.25">
      <c r="I5" s="34"/>
    </row>
    <row r="6" spans="1:9" ht="23.25" x14ac:dyDescent="0.35">
      <c r="A6" s="2" t="s">
        <v>78</v>
      </c>
      <c r="G6" s="35"/>
      <c r="H6" s="35"/>
    </row>
    <row r="7" spans="1:9" ht="21" x14ac:dyDescent="0.35">
      <c r="A7" s="1"/>
    </row>
    <row r="8" spans="1:9" x14ac:dyDescent="0.25">
      <c r="A8" s="46" t="s">
        <v>0</v>
      </c>
      <c r="B8" s="46" t="s">
        <v>1</v>
      </c>
      <c r="C8" s="46" t="s">
        <v>2</v>
      </c>
      <c r="D8" s="46" t="s">
        <v>3</v>
      </c>
      <c r="E8" s="46" t="s">
        <v>4</v>
      </c>
      <c r="F8" s="46" t="s">
        <v>5</v>
      </c>
      <c r="G8" s="48" t="s">
        <v>6</v>
      </c>
      <c r="H8" s="48"/>
      <c r="I8" s="46" t="s">
        <v>9</v>
      </c>
    </row>
    <row r="9" spans="1:9" x14ac:dyDescent="0.25">
      <c r="A9" s="47"/>
      <c r="B9" s="47"/>
      <c r="C9" s="47"/>
      <c r="D9" s="47"/>
      <c r="E9" s="47"/>
      <c r="F9" s="47"/>
      <c r="G9" s="44" t="s">
        <v>7</v>
      </c>
      <c r="H9" s="44" t="s">
        <v>8</v>
      </c>
      <c r="I9" s="47"/>
    </row>
    <row r="10" spans="1:9" ht="105" x14ac:dyDescent="0.25">
      <c r="A10" s="36">
        <v>1</v>
      </c>
      <c r="B10" s="36">
        <f>'ATRASO NA MOBILIZAÇÃO'!E18</f>
        <v>3</v>
      </c>
      <c r="C10" s="36">
        <f>'ATRASO NA MOBILIZAÇÃO'!C18</f>
        <v>3</v>
      </c>
      <c r="D10" s="36" t="str">
        <f>'ATRASO NA MOBILIZAÇÃO'!G21</f>
        <v>RISCO MODERADO</v>
      </c>
      <c r="E10" s="37" t="s">
        <v>10</v>
      </c>
      <c r="F10" s="38" t="s">
        <v>19</v>
      </c>
      <c r="G10" s="36" t="s">
        <v>22</v>
      </c>
      <c r="H10" s="36"/>
      <c r="I10" s="37" t="s">
        <v>23</v>
      </c>
    </row>
    <row r="11" spans="1:9" ht="45" x14ac:dyDescent="0.25">
      <c r="A11" s="36">
        <v>2</v>
      </c>
      <c r="B11" s="36">
        <f>'PROBLEMAS D SUPRIMENTOS INSUMOS'!E18</f>
        <v>3</v>
      </c>
      <c r="C11" s="36">
        <f>'PROBLEMAS D SUPRIMENTOS INSUMOS'!C18</f>
        <v>4</v>
      </c>
      <c r="D11" s="36" t="str">
        <f>'PROBLEMAS D SUPRIMENTOS INSUMOS'!G21</f>
        <v>RISCO ELEVADO</v>
      </c>
      <c r="E11" s="39" t="s">
        <v>88</v>
      </c>
      <c r="F11" s="38" t="s">
        <v>91</v>
      </c>
      <c r="G11" s="36" t="s">
        <v>22</v>
      </c>
      <c r="H11" s="36"/>
      <c r="I11" s="37" t="s">
        <v>92</v>
      </c>
    </row>
    <row r="12" spans="1:9" ht="45" x14ac:dyDescent="0.25">
      <c r="A12" s="36">
        <v>3</v>
      </c>
      <c r="B12" s="36">
        <f>'NÃO APROVAÇÃO TÉC DOS MATERIAS'!E18</f>
        <v>3</v>
      </c>
      <c r="C12" s="36">
        <f>'NÃO APROVAÇÃO TÉC DOS MATERIAS'!C18</f>
        <v>4</v>
      </c>
      <c r="D12" s="36" t="str">
        <f>'NÃO APROVAÇÃO TÉC DOS MATERIAS'!G21</f>
        <v>RISCO ELEVADO</v>
      </c>
      <c r="E12" s="37" t="s">
        <v>12</v>
      </c>
      <c r="F12" s="38" t="s">
        <v>93</v>
      </c>
      <c r="G12" s="36" t="s">
        <v>22</v>
      </c>
      <c r="H12" s="36"/>
      <c r="I12" s="37" t="s">
        <v>94</v>
      </c>
    </row>
    <row r="13" spans="1:9" ht="45" x14ac:dyDescent="0.25">
      <c r="A13" s="36">
        <v>4</v>
      </c>
      <c r="B13" s="36">
        <f>'PROBLEMAS COM LICENÇAS E ANUENC'!E18</f>
        <v>3</v>
      </c>
      <c r="C13" s="36">
        <f>'PROBLEMAS COM LICENÇAS E ANUENC'!C18</f>
        <v>1</v>
      </c>
      <c r="D13" s="36" t="str">
        <f>'PROBLEMAS COM LICENÇAS E ANUENC'!G21</f>
        <v>RISCO BAIXO</v>
      </c>
      <c r="E13" s="37" t="s">
        <v>13</v>
      </c>
      <c r="F13" s="38" t="s">
        <v>95</v>
      </c>
      <c r="G13" s="36" t="s">
        <v>22</v>
      </c>
      <c r="H13" s="36"/>
      <c r="I13" s="37" t="s">
        <v>24</v>
      </c>
    </row>
    <row r="14" spans="1:9" ht="60" x14ac:dyDescent="0.25">
      <c r="A14" s="36">
        <v>5</v>
      </c>
      <c r="B14" s="36">
        <f>'DESCONFORM. COM PROJ. BÁSICO'!E18</f>
        <v>4</v>
      </c>
      <c r="C14" s="36">
        <f>'DESCONFORM. COM PROJ. BÁSICO'!C18</f>
        <v>3</v>
      </c>
      <c r="D14" s="36" t="str">
        <f>'DESCONFORM. COM PROJ. BÁSICO'!G21</f>
        <v>RISCO ELEVADO</v>
      </c>
      <c r="E14" s="37" t="s">
        <v>96</v>
      </c>
      <c r="F14" s="38" t="s">
        <v>97</v>
      </c>
      <c r="G14" s="36" t="s">
        <v>22</v>
      </c>
      <c r="H14" s="36"/>
      <c r="I14" s="37" t="s">
        <v>98</v>
      </c>
    </row>
    <row r="15" spans="1:9" ht="45" x14ac:dyDescent="0.25">
      <c r="A15" s="36">
        <v>6</v>
      </c>
      <c r="B15" s="36">
        <f>'NÃO CUMPRIMENTO DO CRONOGRAMA'!E18</f>
        <v>3</v>
      </c>
      <c r="C15" s="36">
        <f>'NÃO CUMPRIMENTO DO CRONOGRAMA'!C18</f>
        <v>3</v>
      </c>
      <c r="D15" s="36" t="str">
        <f>'NÃO CUMPRIMENTO DO CRONOGRAMA'!G21</f>
        <v>RISCO MODERADO</v>
      </c>
      <c r="E15" s="37" t="s">
        <v>99</v>
      </c>
      <c r="F15" s="38" t="s">
        <v>64</v>
      </c>
      <c r="G15" s="36" t="s">
        <v>22</v>
      </c>
      <c r="H15" s="36" t="s">
        <v>22</v>
      </c>
      <c r="I15" s="37" t="s">
        <v>65</v>
      </c>
    </row>
    <row r="16" spans="1:9" x14ac:dyDescent="0.25">
      <c r="A16" s="36">
        <v>7</v>
      </c>
      <c r="B16" s="36">
        <f>'ATRASO NO PAGAMENTO DOS BM''S'!E18</f>
        <v>2</v>
      </c>
      <c r="C16" s="36">
        <f>'ATRASO NO PAGAMENTO DOS BM''S'!C18</f>
        <v>1</v>
      </c>
      <c r="D16" s="36" t="str">
        <f>'ATRASO NO PAGAMENTO DOS BM''S'!G21</f>
        <v>RISCO BAIXO</v>
      </c>
      <c r="E16" s="37" t="s">
        <v>14</v>
      </c>
      <c r="F16" s="38" t="s">
        <v>20</v>
      </c>
      <c r="G16" s="36"/>
      <c r="H16" s="36" t="s">
        <v>22</v>
      </c>
      <c r="I16" s="37" t="s">
        <v>66</v>
      </c>
    </row>
    <row r="17" spans="1:9" ht="45" x14ac:dyDescent="0.25">
      <c r="A17" s="36">
        <v>8</v>
      </c>
      <c r="B17" s="36">
        <f>'RETENÇÃO DE PAG. POR DOCUMENTOS'!E18</f>
        <v>2</v>
      </c>
      <c r="C17" s="36">
        <f>'RETENÇÃO DE PAG. POR DOCUMENTOS'!C18</f>
        <v>4</v>
      </c>
      <c r="D17" s="36" t="str">
        <f>'RETENÇÃO DE PAG. POR DOCUMENTOS'!G21</f>
        <v>RISCO MODERADO</v>
      </c>
      <c r="E17" s="37" t="s">
        <v>100</v>
      </c>
      <c r="F17" s="38" t="s">
        <v>67</v>
      </c>
      <c r="G17" s="36" t="s">
        <v>22</v>
      </c>
      <c r="H17" s="36"/>
      <c r="I17" s="37" t="s">
        <v>68</v>
      </c>
    </row>
    <row r="18" spans="1:9" ht="90" x14ac:dyDescent="0.25">
      <c r="A18" s="36">
        <v>9</v>
      </c>
      <c r="B18" s="36">
        <f>'RETRABALHO P DESCONFOR. DE ESP.'!E18</f>
        <v>3</v>
      </c>
      <c r="C18" s="36">
        <f>'RETRABALHO P DESCONFOR. DE ESP.'!C18</f>
        <v>3</v>
      </c>
      <c r="D18" s="36" t="str">
        <f>'RETRABALHO P DESCONFOR. DE ESP.'!G21</f>
        <v>RISCO MODERADO</v>
      </c>
      <c r="E18" s="37" t="s">
        <v>101</v>
      </c>
      <c r="F18" s="38" t="s">
        <v>102</v>
      </c>
      <c r="G18" s="36" t="s">
        <v>22</v>
      </c>
      <c r="H18" s="36"/>
      <c r="I18" s="37" t="s">
        <v>103</v>
      </c>
    </row>
    <row r="19" spans="1:9" ht="105" x14ac:dyDescent="0.25">
      <c r="A19" s="36">
        <v>10</v>
      </c>
      <c r="B19" s="36">
        <f>'SANÇÕES REFERENTES A TRÂNSITO'!E18</f>
        <v>2</v>
      </c>
      <c r="C19" s="36">
        <f>'SANÇÕES REFERENTES A TRÂNSITO'!C18</f>
        <v>3</v>
      </c>
      <c r="D19" s="36" t="str">
        <f>'SANÇÕES REFERENTES A TRÂNSITO'!G21</f>
        <v>RISCO MODERADO</v>
      </c>
      <c r="E19" s="37" t="s">
        <v>21</v>
      </c>
      <c r="F19" s="38" t="s">
        <v>69</v>
      </c>
      <c r="G19" s="36" t="s">
        <v>22</v>
      </c>
      <c r="H19" s="36"/>
      <c r="I19" s="37" t="s">
        <v>104</v>
      </c>
    </row>
    <row r="20" spans="1:9" ht="75" x14ac:dyDescent="0.25">
      <c r="A20" s="36">
        <v>11</v>
      </c>
      <c r="B20" s="36">
        <f>'IDENIZAÇÕES A TERCEIROS'!E18</f>
        <v>4</v>
      </c>
      <c r="C20" s="36">
        <f>'IDENIZAÇÕES A TERCEIROS'!C18</f>
        <v>3</v>
      </c>
      <c r="D20" s="36" t="str">
        <f>'IDENIZAÇÕES A TERCEIROS'!G21</f>
        <v>RISCO ELEVADO</v>
      </c>
      <c r="E20" s="37" t="s">
        <v>15</v>
      </c>
      <c r="F20" s="38" t="s">
        <v>70</v>
      </c>
      <c r="G20" s="36" t="s">
        <v>22</v>
      </c>
      <c r="H20" s="36"/>
      <c r="I20" s="37" t="s">
        <v>105</v>
      </c>
    </row>
    <row r="21" spans="1:9" ht="90" x14ac:dyDescent="0.25">
      <c r="A21" s="36">
        <v>12</v>
      </c>
      <c r="B21" s="36">
        <f>'AÇÕES TRAB. E PREVID.'!E18</f>
        <v>4</v>
      </c>
      <c r="C21" s="36">
        <f>'AÇÕES TRAB. E PREVID.'!C18</f>
        <v>3</v>
      </c>
      <c r="D21" s="36" t="str">
        <f>'AÇÕES TRAB. E PREVID.'!G21</f>
        <v>RISCO ELEVADO</v>
      </c>
      <c r="E21" s="37" t="s">
        <v>16</v>
      </c>
      <c r="F21" s="38" t="s">
        <v>25</v>
      </c>
      <c r="G21" s="36" t="s">
        <v>22</v>
      </c>
      <c r="H21" s="36"/>
      <c r="I21" s="37" t="s">
        <v>26</v>
      </c>
    </row>
    <row r="22" spans="1:9" ht="75" x14ac:dyDescent="0.25">
      <c r="A22" s="36">
        <v>13</v>
      </c>
      <c r="B22" s="36">
        <f>'DANOS A INFR. DE TERCEIROS'!E18</f>
        <v>4</v>
      </c>
      <c r="C22" s="36">
        <f>'DANOS A INFR. DE TERCEIROS'!C18</f>
        <v>3</v>
      </c>
      <c r="D22" s="36" t="str">
        <f>'DANOS A INFR. DE TERCEIROS'!G21</f>
        <v>RISCO ELEVADO</v>
      </c>
      <c r="E22" s="37" t="s">
        <v>17</v>
      </c>
      <c r="F22" s="38" t="s">
        <v>106</v>
      </c>
      <c r="G22" s="36" t="s">
        <v>22</v>
      </c>
      <c r="H22" s="36"/>
      <c r="I22" s="37" t="s">
        <v>107</v>
      </c>
    </row>
    <row r="23" spans="1:9" ht="45" x14ac:dyDescent="0.25">
      <c r="A23" s="36">
        <v>14</v>
      </c>
      <c r="B23" s="36">
        <f>'PRODUTIVIDADE AFETADA P CHUVAS'!E18</f>
        <v>3</v>
      </c>
      <c r="C23" s="36">
        <f>'PRODUTIVIDADE AFETADA P CHUVAS'!C18</f>
        <v>4</v>
      </c>
      <c r="D23" s="36" t="str">
        <f>'PRODUTIVIDADE AFETADA P CHUVAS'!G21</f>
        <v>RISCO ELEVADO</v>
      </c>
      <c r="E23" s="37" t="s">
        <v>18</v>
      </c>
      <c r="F23" s="38" t="s">
        <v>108</v>
      </c>
      <c r="G23" s="36" t="s">
        <v>22</v>
      </c>
      <c r="H23" s="36"/>
      <c r="I23" s="37" t="s">
        <v>27</v>
      </c>
    </row>
    <row r="24" spans="1:9" ht="60" x14ac:dyDescent="0.25">
      <c r="A24" s="36">
        <v>15</v>
      </c>
      <c r="B24" s="36">
        <f>'PARALISAÇÃO DOS SERVIÇOS'!E18</f>
        <v>5</v>
      </c>
      <c r="C24" s="36">
        <f>'PARALISAÇÃO DOS SERVIÇOS'!C18</f>
        <v>1</v>
      </c>
      <c r="D24" s="36" t="str">
        <f>'PARALISAÇÃO DOS SERVIÇOS'!G21</f>
        <v>RISCO MODERADO</v>
      </c>
      <c r="E24" s="37" t="s">
        <v>89</v>
      </c>
      <c r="F24" s="38" t="s">
        <v>109</v>
      </c>
      <c r="G24" s="36" t="s">
        <v>22</v>
      </c>
      <c r="H24" s="36"/>
      <c r="I24" s="37" t="s">
        <v>31</v>
      </c>
    </row>
    <row r="25" spans="1:9" ht="120" x14ac:dyDescent="0.25">
      <c r="A25" s="36">
        <v>16</v>
      </c>
      <c r="B25" s="36">
        <f>'HORÁRIOS NOTURNOS E FDS'!E18</f>
        <v>4</v>
      </c>
      <c r="C25" s="36">
        <f>'HORÁRIOS NOTURNOS E FDS'!C18</f>
        <v>3</v>
      </c>
      <c r="D25" s="36" t="str">
        <f>'HORÁRIOS NOTURNOS E FDS'!G21</f>
        <v>RISCO ELEVADO</v>
      </c>
      <c r="E25" s="37" t="s">
        <v>28</v>
      </c>
      <c r="F25" s="38" t="s">
        <v>29</v>
      </c>
      <c r="G25" s="36" t="s">
        <v>22</v>
      </c>
      <c r="H25" s="36"/>
      <c r="I25" s="37" t="s">
        <v>30</v>
      </c>
    </row>
    <row r="26" spans="1:9" x14ac:dyDescent="0.25">
      <c r="G26" s="35"/>
      <c r="H26" s="35"/>
    </row>
    <row r="27" spans="1:9" x14ac:dyDescent="0.25">
      <c r="G27" s="35"/>
      <c r="H27" s="35"/>
    </row>
    <row r="28" spans="1:9" x14ac:dyDescent="0.25">
      <c r="G28" s="35"/>
      <c r="H28" s="35"/>
    </row>
    <row r="29" spans="1:9" ht="30" customHeight="1" x14ac:dyDescent="0.25">
      <c r="A29" s="49"/>
      <c r="B29" s="49"/>
      <c r="C29" s="49"/>
      <c r="D29" s="50" t="s">
        <v>111</v>
      </c>
      <c r="E29" s="50"/>
      <c r="F29" s="50"/>
      <c r="G29" s="50"/>
      <c r="H29" s="50"/>
      <c r="I29" s="51" t="s">
        <v>85</v>
      </c>
    </row>
    <row r="30" spans="1:9" ht="30" customHeight="1" x14ac:dyDescent="0.25">
      <c r="A30" s="49"/>
      <c r="B30" s="49"/>
      <c r="C30" s="49"/>
      <c r="D30" s="53" t="s">
        <v>86</v>
      </c>
      <c r="E30" s="53"/>
      <c r="F30" s="53"/>
      <c r="G30" s="53"/>
      <c r="H30" s="53"/>
      <c r="I30" s="52"/>
    </row>
    <row r="31" spans="1:9" ht="30" customHeight="1" x14ac:dyDescent="0.25">
      <c r="A31" s="49"/>
      <c r="B31" s="49"/>
      <c r="C31" s="49"/>
      <c r="D31" s="54" t="s">
        <v>112</v>
      </c>
      <c r="E31" s="54"/>
      <c r="F31" s="54"/>
      <c r="G31" s="54"/>
      <c r="H31" s="54"/>
      <c r="I31" s="45" t="s">
        <v>87</v>
      </c>
    </row>
    <row r="32" spans="1:9" x14ac:dyDescent="0.25">
      <c r="I32" s="34"/>
    </row>
    <row r="34" spans="1:9" ht="23.25" x14ac:dyDescent="0.35">
      <c r="A34" s="2" t="s">
        <v>78</v>
      </c>
      <c r="G34" s="35"/>
      <c r="H34" s="35"/>
    </row>
    <row r="36" spans="1:9" ht="21" x14ac:dyDescent="0.35">
      <c r="A36" s="1"/>
    </row>
    <row r="37" spans="1:9" x14ac:dyDescent="0.25">
      <c r="A37" s="46" t="s">
        <v>0</v>
      </c>
      <c r="B37" s="46" t="s">
        <v>1</v>
      </c>
      <c r="C37" s="46" t="s">
        <v>2</v>
      </c>
      <c r="D37" s="46" t="s">
        <v>3</v>
      </c>
      <c r="E37" s="46" t="s">
        <v>4</v>
      </c>
      <c r="F37" s="46" t="s">
        <v>5</v>
      </c>
      <c r="G37" s="48" t="s">
        <v>6</v>
      </c>
      <c r="H37" s="48"/>
      <c r="I37" s="46" t="s">
        <v>9</v>
      </c>
    </row>
    <row r="38" spans="1:9" x14ac:dyDescent="0.25">
      <c r="A38" s="47"/>
      <c r="B38" s="47"/>
      <c r="C38" s="47"/>
      <c r="D38" s="47"/>
      <c r="E38" s="47"/>
      <c r="F38" s="47"/>
      <c r="G38" s="44" t="s">
        <v>7</v>
      </c>
      <c r="H38" s="44" t="s">
        <v>8</v>
      </c>
      <c r="I38" s="47"/>
    </row>
    <row r="39" spans="1:9" ht="105" x14ac:dyDescent="0.25">
      <c r="A39" s="40">
        <v>17</v>
      </c>
      <c r="B39" s="36">
        <f>'AUMENTO DO Nº DE CLIENTES'!E18</f>
        <v>2</v>
      </c>
      <c r="C39" s="36">
        <f>'AUMENTO DO Nº DE CLIENTES'!C18</f>
        <v>5</v>
      </c>
      <c r="D39" s="36" t="str">
        <f>'AUMENTO DO Nº DE CLIENTES'!G21</f>
        <v>RISCO ELEVADO</v>
      </c>
      <c r="E39" s="37" t="s">
        <v>76</v>
      </c>
      <c r="F39" s="38" t="s">
        <v>75</v>
      </c>
      <c r="G39" s="41" t="s">
        <v>22</v>
      </c>
      <c r="H39" s="41"/>
      <c r="I39" s="42" t="s">
        <v>77</v>
      </c>
    </row>
    <row r="40" spans="1:9" ht="123.75" customHeight="1" x14ac:dyDescent="0.25">
      <c r="A40" s="40">
        <v>18</v>
      </c>
      <c r="B40" s="36">
        <f>'VAZAMENTO EM REDE DE PEAD'!E18</f>
        <v>3</v>
      </c>
      <c r="C40" s="36">
        <f>'VAZAMENTO EM REDE DE PEAD'!C18</f>
        <v>3</v>
      </c>
      <c r="D40" s="36" t="str">
        <f>'VAZAMENTO EM REDE DE PEAD'!G21</f>
        <v>RISCO MODERADO</v>
      </c>
      <c r="E40" s="37" t="s">
        <v>79</v>
      </c>
      <c r="F40" s="38" t="s">
        <v>80</v>
      </c>
      <c r="G40" s="43" t="s">
        <v>22</v>
      </c>
      <c r="H40" s="43"/>
      <c r="I40" s="42" t="s">
        <v>83</v>
      </c>
    </row>
    <row r="41" spans="1:9" ht="160.5" customHeight="1" x14ac:dyDescent="0.25">
      <c r="A41" s="40">
        <v>19</v>
      </c>
      <c r="B41" s="36">
        <f>'VAZAMENTO EM REDE DE AÇO'!E18</f>
        <v>4</v>
      </c>
      <c r="C41" s="36">
        <f>'VAZAMENTO EM REDE DE AÇO'!C18</f>
        <v>2</v>
      </c>
      <c r="D41" s="36" t="str">
        <f>'VAZAMENTO EM REDE DE AÇO'!G21</f>
        <v>RISCO MODERADO</v>
      </c>
      <c r="E41" s="37" t="s">
        <v>81</v>
      </c>
      <c r="F41" s="38" t="s">
        <v>80</v>
      </c>
      <c r="G41" s="41" t="s">
        <v>22</v>
      </c>
      <c r="H41" s="41"/>
      <c r="I41" s="42" t="s">
        <v>113</v>
      </c>
    </row>
  </sheetData>
  <mergeCells count="26">
    <mergeCell ref="I8:I9"/>
    <mergeCell ref="A2:C4"/>
    <mergeCell ref="D3:H3"/>
    <mergeCell ref="D2:H2"/>
    <mergeCell ref="D4:H4"/>
    <mergeCell ref="I2:I3"/>
    <mergeCell ref="G8:H8"/>
    <mergeCell ref="A8:A9"/>
    <mergeCell ref="B8:B9"/>
    <mergeCell ref="C8:C9"/>
    <mergeCell ref="D8:D9"/>
    <mergeCell ref="E8:E9"/>
    <mergeCell ref="F8:F9"/>
    <mergeCell ref="A29:C31"/>
    <mergeCell ref="D29:H29"/>
    <mergeCell ref="I29:I30"/>
    <mergeCell ref="D30:H30"/>
    <mergeCell ref="D31:H31"/>
    <mergeCell ref="F37:F38"/>
    <mergeCell ref="G37:H37"/>
    <mergeCell ref="I37:I38"/>
    <mergeCell ref="A37:A38"/>
    <mergeCell ref="B37:B38"/>
    <mergeCell ref="C37:C38"/>
    <mergeCell ref="D37:D38"/>
    <mergeCell ref="E37:E38"/>
  </mergeCells>
  <printOptions horizontalCentered="1"/>
  <pageMargins left="0.19685039370078741" right="0.19685039370078741" top="0.19685039370078741" bottom="0.19685039370078741" header="0.11811023622047245" footer="0.11811023622047245"/>
  <pageSetup paperSize="9" scale="43" fitToHeight="2" orientation="landscape" horizontalDpi="300" verticalDpi="300" r:id="rId1"/>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7" workbookViewId="0">
      <selection activeCell="B8" sqref="B8"/>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73</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t="s">
        <v>22</v>
      </c>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4</v>
      </c>
      <c r="D18" s="4" t="s">
        <v>22</v>
      </c>
      <c r="E18" s="3">
        <v>2</v>
      </c>
      <c r="F18" t="s">
        <v>53</v>
      </c>
      <c r="G18">
        <f>C18*E18</f>
        <v>8</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6" workbookViewId="0">
      <selection activeCell="B8" sqref="B8"/>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72</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t="s">
        <v>22</v>
      </c>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3</v>
      </c>
      <c r="F18" t="s">
        <v>53</v>
      </c>
      <c r="G18">
        <f>C18*E18</f>
        <v>9</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E18" sqref="E18"/>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58</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t="s">
        <v>22</v>
      </c>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2</v>
      </c>
      <c r="F18" t="s">
        <v>53</v>
      </c>
      <c r="G18">
        <f>C18*E18</f>
        <v>6</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B7" sqref="B7:G7"/>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t="s">
        <v>22</v>
      </c>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4</v>
      </c>
      <c r="F18" t="s">
        <v>53</v>
      </c>
      <c r="G18">
        <f>C18*E18</f>
        <v>12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ELEVADO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E12" sqref="E12"/>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59</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t="s">
        <v>90</v>
      </c>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4</v>
      </c>
      <c r="F18" t="s">
        <v>53</v>
      </c>
      <c r="G18">
        <f>C18*E18</f>
        <v>12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ELEVADO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6" workbookViewId="0">
      <selection activeCell="G21" sqref="G21"/>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60</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t="s">
        <v>22</v>
      </c>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4</v>
      </c>
      <c r="F18" t="s">
        <v>53</v>
      </c>
      <c r="G18">
        <f>C18*E18</f>
        <v>12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ELEVADO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B7" workbookViewId="0">
      <selection activeCell="F34" activeCellId="2" sqref="E19 F34 F34"/>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61</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t="s">
        <v>22</v>
      </c>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4</v>
      </c>
      <c r="D18" s="4" t="s">
        <v>22</v>
      </c>
      <c r="E18" s="3">
        <v>3</v>
      </c>
      <c r="F18" t="s">
        <v>53</v>
      </c>
      <c r="G18">
        <f>C18*E18</f>
        <v>12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ELEVADO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7" workbookViewId="0">
      <selection activeCell="E19" sqref="E19"/>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62</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t="s">
        <v>90</v>
      </c>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1</v>
      </c>
      <c r="D18" s="4" t="s">
        <v>22</v>
      </c>
      <c r="E18" s="3">
        <v>5</v>
      </c>
      <c r="F18" t="s">
        <v>53</v>
      </c>
      <c r="G18">
        <f>C18*E18</f>
        <v>5</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A10" sqref="A10:G16"/>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51</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t="s">
        <v>22</v>
      </c>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3</v>
      </c>
      <c r="F18" t="s">
        <v>53</v>
      </c>
      <c r="G18">
        <f>C18*E18</f>
        <v>9</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workbookViewId="0">
      <selection activeCell="E12" sqref="E12"/>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50</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t="s">
        <v>90</v>
      </c>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4</v>
      </c>
      <c r="F18" t="s">
        <v>53</v>
      </c>
      <c r="G18">
        <f>C18*E18</f>
        <v>12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ELEVADO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10:B14"/>
    <mergeCell ref="C15:G15"/>
    <mergeCell ref="B7:G7"/>
  </mergeCells>
  <pageMargins left="0.511811024" right="0.511811024" top="0.78740157499999996" bottom="0.78740157499999996" header="0.31496062000000002" footer="0.31496062000000002"/>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3" workbookViewId="0">
      <selection activeCell="C32" sqref="C32"/>
    </sheetView>
  </sheetViews>
  <sheetFormatPr defaultRowHeight="15" x14ac:dyDescent="0.25"/>
  <cols>
    <col min="1" max="1" width="9.42578125" customWidth="1"/>
    <col min="2" max="2" width="17.5703125" bestFit="1" customWidth="1"/>
    <col min="16" max="16" width="125.5703125" bestFit="1" customWidth="1"/>
  </cols>
  <sheetData>
    <row r="3" spans="1:16" x14ac:dyDescent="0.25">
      <c r="A3" s="56"/>
      <c r="B3" s="56"/>
      <c r="C3" s="56"/>
      <c r="D3" s="56"/>
      <c r="E3" s="56"/>
      <c r="F3" s="56"/>
      <c r="G3" s="56"/>
      <c r="H3" s="56"/>
      <c r="I3" s="56"/>
    </row>
    <row r="4" spans="1:16" x14ac:dyDescent="0.25">
      <c r="A4" s="23"/>
      <c r="B4" s="7"/>
      <c r="C4" s="23"/>
      <c r="D4" s="23"/>
      <c r="E4" s="23"/>
      <c r="F4" s="23"/>
      <c r="G4" s="23"/>
      <c r="H4" s="23"/>
      <c r="I4" s="23"/>
    </row>
    <row r="5" spans="1:16" x14ac:dyDescent="0.25">
      <c r="A5" s="23"/>
      <c r="B5" s="8"/>
      <c r="C5" s="6"/>
      <c r="D5" s="6"/>
      <c r="E5" s="6"/>
      <c r="F5" s="6"/>
      <c r="G5" s="6"/>
      <c r="H5" s="6"/>
      <c r="I5" s="6"/>
      <c r="J5" s="5"/>
      <c r="K5" s="5"/>
      <c r="L5" s="5"/>
    </row>
    <row r="6" spans="1:16" x14ac:dyDescent="0.25">
      <c r="B6" s="8"/>
      <c r="C6" s="5"/>
      <c r="D6" s="5"/>
      <c r="E6" s="5"/>
      <c r="F6" s="5"/>
      <c r="G6" s="5"/>
      <c r="H6" s="5"/>
      <c r="I6" s="5"/>
      <c r="J6" s="5"/>
      <c r="K6" s="5"/>
      <c r="L6" s="5"/>
    </row>
    <row r="7" spans="1:16" x14ac:dyDescent="0.25">
      <c r="B7" s="57" t="s">
        <v>4</v>
      </c>
      <c r="C7" s="58"/>
      <c r="D7" s="58"/>
      <c r="E7" s="58"/>
      <c r="F7" s="58"/>
      <c r="G7" s="58"/>
      <c r="H7" s="5"/>
      <c r="I7" s="5"/>
      <c r="J7" s="5"/>
      <c r="K7" s="5"/>
      <c r="L7" s="5"/>
    </row>
    <row r="8" spans="1:16" x14ac:dyDescent="0.25">
      <c r="B8" s="8"/>
      <c r="C8" s="5"/>
      <c r="D8" s="5"/>
      <c r="E8" s="5"/>
      <c r="F8" s="5"/>
      <c r="G8" s="5"/>
      <c r="H8" s="5"/>
      <c r="I8" s="5"/>
      <c r="J8" s="5"/>
      <c r="K8" s="5"/>
      <c r="L8" s="5"/>
    </row>
    <row r="9" spans="1:16" x14ac:dyDescent="0.25">
      <c r="B9" s="8"/>
      <c r="C9" s="5"/>
      <c r="D9" s="5"/>
      <c r="E9" s="5"/>
      <c r="F9" s="5"/>
      <c r="G9" s="5"/>
      <c r="H9" s="5"/>
      <c r="I9" s="5"/>
      <c r="J9" s="5"/>
      <c r="K9" s="5"/>
      <c r="L9" s="5"/>
    </row>
    <row r="10" spans="1:16" x14ac:dyDescent="0.25">
      <c r="A10" s="57" t="s">
        <v>1</v>
      </c>
      <c r="B10">
        <v>5</v>
      </c>
      <c r="C10" s="14"/>
      <c r="D10" s="12"/>
      <c r="E10" s="12"/>
      <c r="F10" s="13"/>
      <c r="G10" s="13"/>
      <c r="H10" s="5"/>
      <c r="I10" s="5"/>
      <c r="J10" s="5"/>
      <c r="K10" s="5"/>
      <c r="L10" s="5"/>
      <c r="P10" s="60" t="s">
        <v>1</v>
      </c>
    </row>
    <row r="11" spans="1:16" x14ac:dyDescent="0.25">
      <c r="A11" s="57"/>
      <c r="B11">
        <v>4</v>
      </c>
      <c r="C11" s="11"/>
      <c r="D11" s="14"/>
      <c r="E11" s="12"/>
      <c r="F11" s="13"/>
      <c r="G11" s="13"/>
      <c r="H11" s="5"/>
      <c r="I11" s="5"/>
      <c r="J11" s="5"/>
      <c r="K11" s="5"/>
      <c r="L11" s="5"/>
      <c r="P11" s="60"/>
    </row>
    <row r="12" spans="1:16" x14ac:dyDescent="0.25">
      <c r="A12" s="57"/>
      <c r="B12">
        <v>3</v>
      </c>
      <c r="C12" s="11"/>
      <c r="D12" s="14"/>
      <c r="E12" s="14" t="s">
        <v>22</v>
      </c>
      <c r="F12" s="12"/>
      <c r="G12" s="12"/>
      <c r="H12" s="5"/>
      <c r="I12" s="5"/>
      <c r="J12" s="5"/>
      <c r="K12" s="5"/>
      <c r="L12" s="5"/>
      <c r="P12" s="60"/>
    </row>
    <row r="13" spans="1:16" x14ac:dyDescent="0.25">
      <c r="A13" s="57"/>
      <c r="B13">
        <v>2</v>
      </c>
      <c r="C13" s="10"/>
      <c r="D13" s="11"/>
      <c r="E13" s="14"/>
      <c r="F13" s="14"/>
      <c r="G13" s="12"/>
      <c r="H13" s="5"/>
      <c r="I13" s="5"/>
      <c r="J13" s="5"/>
      <c r="K13" s="5"/>
      <c r="L13" s="5"/>
      <c r="P13" s="60"/>
    </row>
    <row r="14" spans="1:16" x14ac:dyDescent="0.25">
      <c r="A14" s="57"/>
      <c r="B14">
        <v>1</v>
      </c>
      <c r="C14" s="11"/>
      <c r="D14" s="11"/>
      <c r="E14" s="11"/>
      <c r="F14" s="11"/>
      <c r="G14" s="14"/>
      <c r="H14" s="5"/>
      <c r="I14" s="5"/>
      <c r="J14" s="5"/>
      <c r="K14" s="5"/>
      <c r="L14" s="5"/>
      <c r="P14" s="60"/>
    </row>
    <row r="15" spans="1:16" x14ac:dyDescent="0.25">
      <c r="C15" s="30">
        <v>1</v>
      </c>
      <c r="D15" s="30">
        <v>2</v>
      </c>
      <c r="E15" s="30">
        <v>3</v>
      </c>
      <c r="F15" s="30">
        <v>4</v>
      </c>
      <c r="G15" s="30">
        <v>5</v>
      </c>
      <c r="H15" s="8"/>
      <c r="I15" s="59" t="s">
        <v>2</v>
      </c>
      <c r="J15" s="59"/>
      <c r="K15" s="59"/>
      <c r="L15" s="59"/>
      <c r="M15" s="59"/>
    </row>
    <row r="16" spans="1:16" x14ac:dyDescent="0.25">
      <c r="C16" s="55" t="s">
        <v>2</v>
      </c>
      <c r="D16" s="55"/>
      <c r="E16" s="55"/>
      <c r="F16" s="55"/>
      <c r="G16" s="55"/>
    </row>
    <row r="17" spans="1:17" x14ac:dyDescent="0.25">
      <c r="C17" t="s">
        <v>2</v>
      </c>
      <c r="E17" t="s">
        <v>1</v>
      </c>
      <c r="G17" t="s">
        <v>3</v>
      </c>
    </row>
    <row r="18" spans="1:17" x14ac:dyDescent="0.25">
      <c r="A18" t="s">
        <v>40</v>
      </c>
      <c r="C18" s="24">
        <v>3</v>
      </c>
      <c r="D18" s="23" t="s">
        <v>22</v>
      </c>
      <c r="E18" s="24">
        <v>3</v>
      </c>
      <c r="F18" t="s">
        <v>53</v>
      </c>
      <c r="G18">
        <f>C18*E18</f>
        <v>9</v>
      </c>
    </row>
    <row r="19" spans="1:17" x14ac:dyDescent="0.25">
      <c r="A19" s="25" t="s">
        <v>46</v>
      </c>
      <c r="B19" s="26" t="s">
        <v>41</v>
      </c>
    </row>
    <row r="20" spans="1:17" x14ac:dyDescent="0.25">
      <c r="A20" s="25" t="s">
        <v>47</v>
      </c>
      <c r="B20" s="27" t="s">
        <v>42</v>
      </c>
    </row>
    <row r="21" spans="1:17" x14ac:dyDescent="0.25">
      <c r="A21" s="25" t="s">
        <v>48</v>
      </c>
      <c r="B21" s="28" t="s">
        <v>43</v>
      </c>
      <c r="G21" s="24" t="str">
        <f>IF(G18&lt;=4,"RISCO BAIXO",IF(G18&lt;=9,"RISCO MODERADO",IF(G18&lt;=16,"RISCO ELEVADO","RISCO EXTREMO")))</f>
        <v>RISCO MODERADO</v>
      </c>
    </row>
    <row r="22" spans="1:17" x14ac:dyDescent="0.25">
      <c r="A22" s="25" t="s">
        <v>45</v>
      </c>
      <c r="B22" s="29"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6">
    <mergeCell ref="C16:G16"/>
    <mergeCell ref="A3:I3"/>
    <mergeCell ref="B7:G7"/>
    <mergeCell ref="I15:M15"/>
    <mergeCell ref="P10:P14"/>
    <mergeCell ref="A10:A14"/>
  </mergeCells>
  <pageMargins left="0.511811024" right="0.511811024" top="0.78740157499999996" bottom="0.78740157499999996" header="0.31496062000000002" footer="0.31496062000000002"/>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G30" sqref="G30"/>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63</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t="s">
        <v>22</v>
      </c>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4</v>
      </c>
      <c r="F18" t="s">
        <v>53</v>
      </c>
      <c r="G18">
        <f>C18*E18</f>
        <v>12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ELEVADO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E20" sqref="E20"/>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19"/>
      <c r="B4" s="7"/>
      <c r="C4" s="19"/>
      <c r="D4" s="19"/>
      <c r="E4" s="19"/>
      <c r="F4" s="19"/>
      <c r="G4" s="19"/>
      <c r="H4" s="19"/>
      <c r="I4" s="19"/>
    </row>
    <row r="5" spans="1:12" x14ac:dyDescent="0.25">
      <c r="A5" s="19"/>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74</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t="s">
        <v>22</v>
      </c>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20">
        <v>5</v>
      </c>
      <c r="D18" s="19" t="s">
        <v>22</v>
      </c>
      <c r="E18" s="20">
        <v>2</v>
      </c>
      <c r="F18" t="s">
        <v>53</v>
      </c>
      <c r="G18">
        <f>C18*E18</f>
        <v>10</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ELEVADO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7" workbookViewId="0">
      <selection activeCell="E19" sqref="E19"/>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19"/>
      <c r="B4" s="7"/>
      <c r="C4" s="19"/>
      <c r="D4" s="19"/>
      <c r="E4" s="19"/>
      <c r="F4" s="19"/>
      <c r="G4" s="19"/>
      <c r="H4" s="19"/>
      <c r="I4" s="19"/>
    </row>
    <row r="5" spans="1:12" x14ac:dyDescent="0.25">
      <c r="A5" s="19"/>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82</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t="s">
        <v>22</v>
      </c>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20">
        <v>2</v>
      </c>
      <c r="D18" s="19" t="s">
        <v>22</v>
      </c>
      <c r="E18" s="20">
        <v>1</v>
      </c>
      <c r="F18" t="s">
        <v>53</v>
      </c>
      <c r="G18">
        <f>C18*E18</f>
        <v>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BAIXO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5" workbookViewId="0">
      <selection activeCell="E19" sqref="E19"/>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19"/>
      <c r="B4" s="7"/>
      <c r="C4" s="19"/>
      <c r="D4" s="19"/>
      <c r="E4" s="19"/>
      <c r="F4" s="19"/>
      <c r="G4" s="19"/>
      <c r="H4" s="19"/>
      <c r="I4" s="19"/>
    </row>
    <row r="5" spans="1:12" x14ac:dyDescent="0.25">
      <c r="A5" s="19"/>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79</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t="s">
        <v>22</v>
      </c>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20">
        <v>3</v>
      </c>
      <c r="D18" s="19" t="s">
        <v>22</v>
      </c>
      <c r="E18" s="20">
        <v>3</v>
      </c>
      <c r="F18" t="s">
        <v>53</v>
      </c>
      <c r="G18">
        <f>C18*E18</f>
        <v>9</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E31" sqref="E31"/>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19"/>
      <c r="B4" s="7"/>
      <c r="C4" s="19"/>
      <c r="D4" s="19"/>
      <c r="E4" s="19"/>
      <c r="F4" s="19"/>
      <c r="G4" s="19"/>
      <c r="H4" s="19"/>
      <c r="I4" s="19"/>
    </row>
    <row r="5" spans="1:12" x14ac:dyDescent="0.25">
      <c r="A5" s="19"/>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81</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t="s">
        <v>90</v>
      </c>
      <c r="E11" s="12"/>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20">
        <v>2</v>
      </c>
      <c r="D18" s="19" t="s">
        <v>22</v>
      </c>
      <c r="E18" s="20">
        <v>4</v>
      </c>
      <c r="F18" t="s">
        <v>53</v>
      </c>
      <c r="G18">
        <f>C18*E18</f>
        <v>8</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E13" sqref="E13"/>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21"/>
      <c r="B4" s="7"/>
      <c r="C4" s="21"/>
      <c r="D4" s="21"/>
      <c r="E4" s="21"/>
      <c r="F4" s="21"/>
      <c r="G4" s="21"/>
      <c r="H4" s="21"/>
      <c r="I4" s="21"/>
    </row>
    <row r="5" spans="1:12" x14ac:dyDescent="0.25">
      <c r="A5" s="21"/>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84</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t="s">
        <v>90</v>
      </c>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22">
        <v>2</v>
      </c>
      <c r="D18" s="21" t="s">
        <v>22</v>
      </c>
      <c r="E18" s="22">
        <v>4</v>
      </c>
      <c r="F18" t="s">
        <v>53</v>
      </c>
      <c r="G18">
        <f>C18*E18</f>
        <v>8</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workbookViewId="0">
      <selection activeCell="E22" sqref="E22"/>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t="s">
        <v>10</v>
      </c>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10</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t="s">
        <v>22</v>
      </c>
      <c r="F12" s="12"/>
      <c r="G12" s="12"/>
      <c r="H12" s="5"/>
      <c r="I12" s="5"/>
      <c r="J12" s="5"/>
      <c r="K12" s="5"/>
      <c r="L12" s="5"/>
    </row>
    <row r="13" spans="1:12" x14ac:dyDescent="0.25">
      <c r="A13">
        <v>2</v>
      </c>
      <c r="B13" s="60"/>
      <c r="C13" s="10"/>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3</v>
      </c>
      <c r="F18" t="s">
        <v>53</v>
      </c>
      <c r="G18">
        <f>C18*E18</f>
        <v>9</v>
      </c>
    </row>
    <row r="19" spans="1:17" x14ac:dyDescent="0.25">
      <c r="A19" t="s">
        <v>46</v>
      </c>
      <c r="B19" s="16" t="s">
        <v>41</v>
      </c>
    </row>
    <row r="20" spans="1:17" x14ac:dyDescent="0.25">
      <c r="A20" t="s">
        <v>47</v>
      </c>
      <c r="B20" s="15" t="s">
        <v>42</v>
      </c>
    </row>
    <row r="21" spans="1:17" x14ac:dyDescent="0.25">
      <c r="A21" t="s">
        <v>48</v>
      </c>
      <c r="B21" s="17" t="s">
        <v>43</v>
      </c>
      <c r="G21" s="3" t="str">
        <f>IF(G18&lt;=4,"RISCO BAIXO",IF(G18&lt;=9,"RISCO MODERADO",IF(G18&lt;=16,"RISCO ELEVADO","RISCO EXTREMO")))</f>
        <v>RISCO MODERADO</v>
      </c>
    </row>
    <row r="22" spans="1:17" x14ac:dyDescent="0.25">
      <c r="A22" t="s">
        <v>45</v>
      </c>
      <c r="B22" s="10"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C15:G15"/>
    <mergeCell ref="B10:B14"/>
    <mergeCell ref="B7:G7"/>
  </mergeCells>
  <pageMargins left="0.511811024" right="0.511811024" top="0.78740157499999996" bottom="0.78740157499999996" header="0.31496062000000002" footer="0.31496062000000002"/>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B19" sqref="B19:B22"/>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t="s">
        <v>10</v>
      </c>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11</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t="s">
        <v>22</v>
      </c>
      <c r="G12" s="12"/>
      <c r="H12" s="5"/>
      <c r="I12" s="5"/>
      <c r="J12" s="5"/>
      <c r="K12" s="5"/>
      <c r="L12" s="5"/>
    </row>
    <row r="13" spans="1:12" x14ac:dyDescent="0.25">
      <c r="A13">
        <v>2</v>
      </c>
      <c r="B13" s="60"/>
      <c r="C13" s="10"/>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4</v>
      </c>
      <c r="D18" s="4" t="s">
        <v>22</v>
      </c>
      <c r="E18" s="3">
        <v>3</v>
      </c>
      <c r="F18" t="s">
        <v>53</v>
      </c>
      <c r="G18">
        <f>C18*E18</f>
        <v>12</v>
      </c>
    </row>
    <row r="19" spans="1:17" x14ac:dyDescent="0.25">
      <c r="A19" t="s">
        <v>46</v>
      </c>
      <c r="B19" s="16" t="s">
        <v>41</v>
      </c>
    </row>
    <row r="20" spans="1:17" x14ac:dyDescent="0.25">
      <c r="A20" t="s">
        <v>47</v>
      </c>
      <c r="B20" s="15" t="s">
        <v>42</v>
      </c>
    </row>
    <row r="21" spans="1:17" x14ac:dyDescent="0.25">
      <c r="A21" t="s">
        <v>48</v>
      </c>
      <c r="B21" s="17" t="s">
        <v>43</v>
      </c>
      <c r="G21" t="str">
        <f>IF(G18&lt;=4,"RISCO BAIXO",IF(G18&lt;=9,"RISCO MODERADO",IF(G18&lt;=16,"RISCO ELEVADO","RISCO EXTREMO")))</f>
        <v>RISCO ELEVADO</v>
      </c>
    </row>
    <row r="22" spans="1:17" x14ac:dyDescent="0.25">
      <c r="A22" t="s">
        <v>45</v>
      </c>
      <c r="B22" s="10"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E18" sqref="E18"/>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t="s">
        <v>10</v>
      </c>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12</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t="s">
        <v>22</v>
      </c>
      <c r="G12" s="12"/>
      <c r="H12" s="5"/>
      <c r="I12" s="5"/>
      <c r="J12" s="5"/>
      <c r="K12" s="5"/>
      <c r="L12" s="5"/>
    </row>
    <row r="13" spans="1:12" x14ac:dyDescent="0.25">
      <c r="A13">
        <v>2</v>
      </c>
      <c r="B13" s="60"/>
      <c r="C13" s="10"/>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4</v>
      </c>
      <c r="D18" s="4" t="s">
        <v>22</v>
      </c>
      <c r="E18" s="3">
        <v>3</v>
      </c>
      <c r="F18" t="s">
        <v>53</v>
      </c>
      <c r="G18">
        <f>C18*E18</f>
        <v>12</v>
      </c>
    </row>
    <row r="19" spans="1:17" x14ac:dyDescent="0.25">
      <c r="A19" t="s">
        <v>46</v>
      </c>
      <c r="B19" s="16" t="s">
        <v>41</v>
      </c>
    </row>
    <row r="20" spans="1:17" x14ac:dyDescent="0.25">
      <c r="A20" t="s">
        <v>47</v>
      </c>
      <c r="B20" s="15" t="s">
        <v>42</v>
      </c>
    </row>
    <row r="21" spans="1:17" x14ac:dyDescent="0.25">
      <c r="A21" t="s">
        <v>48</v>
      </c>
      <c r="B21" s="17" t="s">
        <v>43</v>
      </c>
      <c r="G21" t="str">
        <f>IF(G18&lt;=4,"RISCO BAIXO",IF(G18&lt;=9,"RISCO MODERADO",IF(G18&lt;=16,"RISCO ELEVADO","RISCO EXTREMO")))</f>
        <v>RISCO ELEVADO</v>
      </c>
    </row>
    <row r="22" spans="1:17" x14ac:dyDescent="0.25">
      <c r="A22" t="s">
        <v>45</v>
      </c>
      <c r="B22" s="10" t="s">
        <v>44</v>
      </c>
    </row>
    <row r="24" spans="1:17" x14ac:dyDescent="0.25">
      <c r="P24" t="s">
        <v>1</v>
      </c>
    </row>
    <row r="25" spans="1:17" x14ac:dyDescent="0.25">
      <c r="P25" t="s">
        <v>37</v>
      </c>
      <c r="Q25">
        <v>5</v>
      </c>
    </row>
    <row r="26" spans="1:17" x14ac:dyDescent="0.25">
      <c r="P26" t="s">
        <v>57</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5" workbookViewId="0">
      <selection activeCell="P27" sqref="P27"/>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52</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t="s">
        <v>22</v>
      </c>
      <c r="D12" s="14"/>
      <c r="E12" s="14"/>
      <c r="F12" s="12"/>
      <c r="G12" s="12"/>
      <c r="H12" s="5"/>
      <c r="I12" s="5"/>
      <c r="J12" s="5"/>
      <c r="K12" s="5"/>
      <c r="L12" s="5"/>
    </row>
    <row r="13" spans="1:12" x14ac:dyDescent="0.25">
      <c r="A13">
        <v>2</v>
      </c>
      <c r="B13" s="60"/>
      <c r="C13" s="10"/>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1</v>
      </c>
      <c r="D18" s="4" t="s">
        <v>22</v>
      </c>
      <c r="E18" s="3">
        <v>3</v>
      </c>
      <c r="F18" t="s">
        <v>53</v>
      </c>
      <c r="G18">
        <f>C18*E18</f>
        <v>3</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BAIXO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2" workbookViewId="0">
      <selection activeCell="B8" sqref="B8"/>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54</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t="s">
        <v>22</v>
      </c>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0"/>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4</v>
      </c>
      <c r="F18" t="s">
        <v>53</v>
      </c>
      <c r="G18">
        <f>C18*E18</f>
        <v>12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ELEVADO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A4" workbookViewId="0">
      <selection activeCell="B8" sqref="B8"/>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71</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t="s">
        <v>22</v>
      </c>
      <c r="F12" s="12"/>
      <c r="G12" s="12"/>
      <c r="H12" s="5"/>
      <c r="I12" s="5"/>
      <c r="J12" s="5"/>
      <c r="K12" s="5"/>
      <c r="L12" s="5"/>
    </row>
    <row r="13" spans="1:12" x14ac:dyDescent="0.25">
      <c r="A13">
        <v>2</v>
      </c>
      <c r="B13" s="60"/>
      <c r="C13" s="10"/>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3</v>
      </c>
      <c r="D18" s="4" t="s">
        <v>22</v>
      </c>
      <c r="E18" s="3">
        <v>3</v>
      </c>
      <c r="F18" t="s">
        <v>53</v>
      </c>
      <c r="G18">
        <f>C18*E18</f>
        <v>9</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MODERADO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7"/>
  <sheetViews>
    <sheetView topLeftCell="C7" workbookViewId="0">
      <selection activeCell="P27" sqref="P27"/>
    </sheetView>
  </sheetViews>
  <sheetFormatPr defaultRowHeight="15" x14ac:dyDescent="0.25"/>
  <cols>
    <col min="1" max="1" width="18.7109375" bestFit="1" customWidth="1"/>
    <col min="2" max="2" width="17.5703125" bestFit="1" customWidth="1"/>
    <col min="16" max="16" width="125.5703125" bestFit="1" customWidth="1"/>
  </cols>
  <sheetData>
    <row r="3" spans="1:12" x14ac:dyDescent="0.25">
      <c r="A3" s="56"/>
      <c r="B3" s="56"/>
      <c r="C3" s="56"/>
      <c r="D3" s="56"/>
      <c r="E3" s="56"/>
      <c r="F3" s="56"/>
      <c r="G3" s="56"/>
      <c r="H3" s="56"/>
      <c r="I3" s="56"/>
    </row>
    <row r="4" spans="1:12" x14ac:dyDescent="0.25">
      <c r="A4" s="4"/>
      <c r="B4" s="7"/>
      <c r="C4" s="4"/>
      <c r="D4" s="4"/>
      <c r="E4" s="4"/>
      <c r="F4" s="4"/>
      <c r="G4" s="4"/>
      <c r="H4" s="4"/>
      <c r="I4" s="4"/>
    </row>
    <row r="5" spans="1:12" x14ac:dyDescent="0.25">
      <c r="A5" s="4"/>
      <c r="B5" s="8"/>
      <c r="C5" s="6"/>
      <c r="D5" s="6"/>
      <c r="E5" s="6"/>
      <c r="F5" s="6"/>
      <c r="G5" s="6"/>
      <c r="H5" s="6"/>
      <c r="I5" s="6"/>
      <c r="J5" s="5"/>
      <c r="K5" s="5"/>
      <c r="L5" s="5"/>
    </row>
    <row r="6" spans="1:12" x14ac:dyDescent="0.25">
      <c r="B6" s="8"/>
      <c r="C6" s="5"/>
      <c r="D6" s="5"/>
      <c r="E6" s="5"/>
      <c r="F6" s="5"/>
      <c r="G6" s="5"/>
      <c r="H6" s="5"/>
      <c r="I6" s="5"/>
      <c r="J6" s="5"/>
      <c r="K6" s="5"/>
      <c r="L6" s="5"/>
    </row>
    <row r="7" spans="1:12" x14ac:dyDescent="0.25">
      <c r="B7" s="57" t="s">
        <v>55</v>
      </c>
      <c r="C7" s="58"/>
      <c r="D7" s="58"/>
      <c r="E7" s="58"/>
      <c r="F7" s="58"/>
      <c r="G7" s="58"/>
      <c r="H7" s="5"/>
      <c r="I7" s="5"/>
      <c r="J7" s="5"/>
      <c r="K7" s="5"/>
      <c r="L7" s="5"/>
    </row>
    <row r="8" spans="1:12" x14ac:dyDescent="0.25">
      <c r="B8" s="8"/>
      <c r="C8" s="5"/>
      <c r="D8" s="5"/>
      <c r="E8" s="5"/>
      <c r="F8" s="5"/>
      <c r="G8" s="5"/>
      <c r="H8" s="5"/>
      <c r="I8" s="5"/>
      <c r="J8" s="5"/>
      <c r="K8" s="5"/>
      <c r="L8" s="5"/>
    </row>
    <row r="9" spans="1:12" x14ac:dyDescent="0.25">
      <c r="B9" s="8"/>
      <c r="C9" s="5"/>
      <c r="D9" s="5"/>
      <c r="E9" s="5"/>
      <c r="F9" s="5"/>
      <c r="G9" s="5"/>
      <c r="H9" s="5"/>
      <c r="I9" s="5"/>
      <c r="J9" s="5"/>
      <c r="K9" s="5"/>
      <c r="L9" s="5"/>
    </row>
    <row r="10" spans="1:12" x14ac:dyDescent="0.25">
      <c r="A10">
        <v>5</v>
      </c>
      <c r="B10" s="60" t="s">
        <v>1</v>
      </c>
      <c r="C10" s="14"/>
      <c r="D10" s="12"/>
      <c r="E10" s="12"/>
      <c r="F10" s="13"/>
      <c r="G10" s="13"/>
      <c r="H10" s="5"/>
      <c r="I10" s="5"/>
      <c r="J10" s="5"/>
      <c r="K10" s="5"/>
      <c r="L10" s="5"/>
    </row>
    <row r="11" spans="1:12" x14ac:dyDescent="0.25">
      <c r="A11">
        <v>4</v>
      </c>
      <c r="B11" s="60"/>
      <c r="C11" s="11"/>
      <c r="D11" s="14"/>
      <c r="E11" s="12"/>
      <c r="F11" s="13"/>
      <c r="G11" s="13"/>
      <c r="H11" s="5"/>
      <c r="I11" s="5"/>
      <c r="J11" s="5"/>
      <c r="K11" s="5"/>
      <c r="L11" s="5"/>
    </row>
    <row r="12" spans="1:12" x14ac:dyDescent="0.25">
      <c r="A12">
        <v>3</v>
      </c>
      <c r="B12" s="60"/>
      <c r="C12" s="11"/>
      <c r="D12" s="14"/>
      <c r="E12" s="14"/>
      <c r="F12" s="12"/>
      <c r="G12" s="12"/>
      <c r="H12" s="5"/>
      <c r="I12" s="5"/>
      <c r="J12" s="5"/>
      <c r="K12" s="5"/>
      <c r="L12" s="5"/>
    </row>
    <row r="13" spans="1:12" x14ac:dyDescent="0.25">
      <c r="A13">
        <v>2</v>
      </c>
      <c r="B13" s="60"/>
      <c r="C13" s="18" t="s">
        <v>22</v>
      </c>
      <c r="D13" s="11"/>
      <c r="E13" s="14"/>
      <c r="F13" s="14"/>
      <c r="G13" s="12"/>
      <c r="H13" s="5"/>
      <c r="I13" s="5"/>
      <c r="J13" s="5"/>
      <c r="K13" s="5"/>
      <c r="L13" s="5"/>
    </row>
    <row r="14" spans="1:12" x14ac:dyDescent="0.25">
      <c r="A14">
        <v>1</v>
      </c>
      <c r="B14" s="60"/>
      <c r="C14" s="11"/>
      <c r="D14" s="11"/>
      <c r="E14" s="11"/>
      <c r="F14" s="11"/>
      <c r="G14" s="14"/>
      <c r="H14" s="5"/>
      <c r="I14" s="5"/>
      <c r="J14" s="5"/>
      <c r="K14" s="5"/>
      <c r="L14" s="5"/>
    </row>
    <row r="15" spans="1:12" x14ac:dyDescent="0.25">
      <c r="C15" s="59" t="s">
        <v>2</v>
      </c>
      <c r="D15" s="59"/>
      <c r="E15" s="59"/>
      <c r="F15" s="59"/>
      <c r="G15" s="59"/>
      <c r="H15" s="8"/>
      <c r="I15" s="8"/>
      <c r="J15" s="8"/>
      <c r="K15" s="8"/>
      <c r="L15" s="9"/>
    </row>
    <row r="16" spans="1:12" x14ac:dyDescent="0.25">
      <c r="C16">
        <v>1</v>
      </c>
      <c r="D16">
        <v>2</v>
      </c>
      <c r="E16">
        <v>3</v>
      </c>
      <c r="F16">
        <v>4</v>
      </c>
      <c r="G16">
        <v>5</v>
      </c>
    </row>
    <row r="17" spans="1:17" x14ac:dyDescent="0.25">
      <c r="C17" t="s">
        <v>2</v>
      </c>
      <c r="E17" t="s">
        <v>1</v>
      </c>
      <c r="G17" t="s">
        <v>3</v>
      </c>
    </row>
    <row r="18" spans="1:17" x14ac:dyDescent="0.25">
      <c r="A18" t="s">
        <v>40</v>
      </c>
      <c r="C18" s="3">
        <v>1</v>
      </c>
      <c r="D18" s="4" t="s">
        <v>22</v>
      </c>
      <c r="E18" s="3">
        <v>2</v>
      </c>
      <c r="F18" t="s">
        <v>53</v>
      </c>
      <c r="G18">
        <f>C18*E18</f>
        <v>2</v>
      </c>
    </row>
    <row r="19" spans="1:17" x14ac:dyDescent="0.25">
      <c r="A19" t="s">
        <v>46</v>
      </c>
      <c r="B19" t="s">
        <v>41</v>
      </c>
    </row>
    <row r="20" spans="1:17" x14ac:dyDescent="0.25">
      <c r="A20" t="s">
        <v>47</v>
      </c>
      <c r="B20" t="s">
        <v>42</v>
      </c>
    </row>
    <row r="21" spans="1:17" x14ac:dyDescent="0.25">
      <c r="A21" t="s">
        <v>48</v>
      </c>
      <c r="B21" t="s">
        <v>43</v>
      </c>
      <c r="G21" t="str">
        <f>IF(G18&lt;=4,"RISCO BAIXO",IF(G18&lt;=9,"RISCO MODERADO",IF(G18&lt;=16,"RISCO ELEVADO","RISCO EXTREMO")))</f>
        <v>RISCO BAIXO</v>
      </c>
    </row>
    <row r="22" spans="1:17" x14ac:dyDescent="0.25">
      <c r="A22" t="s">
        <v>45</v>
      </c>
      <c r="B22" t="s">
        <v>44</v>
      </c>
    </row>
    <row r="24" spans="1:17" x14ac:dyDescent="0.25">
      <c r="P24" t="s">
        <v>1</v>
      </c>
    </row>
    <row r="25" spans="1:17" x14ac:dyDescent="0.25">
      <c r="P25" t="s">
        <v>37</v>
      </c>
      <c r="Q25">
        <v>5</v>
      </c>
    </row>
    <row r="26" spans="1:17" x14ac:dyDescent="0.25">
      <c r="P26" t="s">
        <v>56</v>
      </c>
      <c r="Q26">
        <v>4</v>
      </c>
    </row>
    <row r="27" spans="1:17" x14ac:dyDescent="0.25">
      <c r="P27" t="s">
        <v>49</v>
      </c>
      <c r="Q27">
        <v>3</v>
      </c>
    </row>
    <row r="28" spans="1:17" x14ac:dyDescent="0.25">
      <c r="P28" t="s">
        <v>39</v>
      </c>
      <c r="Q28">
        <v>2</v>
      </c>
    </row>
    <row r="29" spans="1:17" x14ac:dyDescent="0.25">
      <c r="P29" t="s">
        <v>38</v>
      </c>
      <c r="Q29">
        <v>1</v>
      </c>
    </row>
    <row r="42" spans="16:17" x14ac:dyDescent="0.25">
      <c r="P42" t="s">
        <v>2</v>
      </c>
    </row>
    <row r="43" spans="16:17" x14ac:dyDescent="0.25">
      <c r="P43" t="s">
        <v>32</v>
      </c>
      <c r="Q43">
        <v>5</v>
      </c>
    </row>
    <row r="44" spans="16:17" x14ac:dyDescent="0.25">
      <c r="P44" t="s">
        <v>33</v>
      </c>
      <c r="Q44">
        <v>4</v>
      </c>
    </row>
    <row r="45" spans="16:17" x14ac:dyDescent="0.25">
      <c r="P45" t="s">
        <v>34</v>
      </c>
      <c r="Q45">
        <v>3</v>
      </c>
    </row>
    <row r="46" spans="16:17" x14ac:dyDescent="0.25">
      <c r="P46" t="s">
        <v>35</v>
      </c>
      <c r="Q46">
        <v>2</v>
      </c>
    </row>
    <row r="47" spans="16:17" x14ac:dyDescent="0.25">
      <c r="P47" t="s">
        <v>36</v>
      </c>
      <c r="Q47">
        <v>1</v>
      </c>
    </row>
  </sheetData>
  <mergeCells count="4">
    <mergeCell ref="A3:I3"/>
    <mergeCell ref="B7:G7"/>
    <mergeCell ref="B10:B14"/>
    <mergeCell ref="C15:G15"/>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26</vt:i4>
      </vt:variant>
    </vt:vector>
  </HeadingPairs>
  <TitlesOfParts>
    <vt:vector size="26" baseType="lpstr">
      <vt:lpstr>MATRIZ DE RISCO</vt:lpstr>
      <vt:lpstr>MODELO</vt:lpstr>
      <vt:lpstr>ATRASO NA MOBILIZAÇÃO</vt:lpstr>
      <vt:lpstr>PROBLEMAS D SUPRIMENTOS INSUMOS</vt:lpstr>
      <vt:lpstr>NÃO APROVAÇÃO TÉC DOS MATERIAS</vt:lpstr>
      <vt:lpstr>PROBLEMAS COM LICENÇAS E ANUENC</vt:lpstr>
      <vt:lpstr>DESCONFORM. COM PROJ. BÁSICO</vt:lpstr>
      <vt:lpstr>NÃO CUMPRIMENTO DO CRONOGRAMA</vt:lpstr>
      <vt:lpstr>ATRASO NO PAGAMENTO DOS BM'S</vt:lpstr>
      <vt:lpstr>RETENÇÃO DE PAG. POR DOCUMENTOS</vt:lpstr>
      <vt:lpstr>RETRABALHO P DESCONFOR. DE ESP.</vt:lpstr>
      <vt:lpstr>SANÇÕES REFERENTES A TRÂNSITO</vt:lpstr>
      <vt:lpstr>IDENIZAÇÕES A TERCEIROS</vt:lpstr>
      <vt:lpstr>AÇÕES TRAB. E PREVID.</vt:lpstr>
      <vt:lpstr>DANOS A INFR. DE TERCEIROS</vt:lpstr>
      <vt:lpstr>PRODUTIVIDADE AFETADA P CHUVAS</vt:lpstr>
      <vt:lpstr>PARALISAÇÃO DOS SERVIÇOS</vt:lpstr>
      <vt:lpstr>ALTERAÇÃO NO ESCOPO DO SERV</vt:lpstr>
      <vt:lpstr>HORÁRIOS NOTURNOS E FDS</vt:lpstr>
      <vt:lpstr>ATRASO DE MATERIAIS DA POTIGAS</vt:lpstr>
      <vt:lpstr>AUMENTO DO Nº DE CLIENTES</vt:lpstr>
      <vt:lpstr>DIMINUIÇÃO DO Nº DE CLIENTES </vt:lpstr>
      <vt:lpstr>VAZAMENTO EM REDE DE PEAD</vt:lpstr>
      <vt:lpstr>VAZAMENTO EM REDE DE AÇO</vt:lpstr>
      <vt:lpstr>ALTERAÇÃO DE QUANTITATIVOS</vt:lpstr>
      <vt:lpstr>Plan3</vt:lpstr>
    </vt:vector>
  </TitlesOfParts>
  <Company>Companhia Potiguar de Gás - POTIGÁS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jose.augusto</dc:creator>
  <cp:lastModifiedBy>breno.ataide</cp:lastModifiedBy>
  <cp:lastPrinted>2016-12-22T22:52:58Z</cp:lastPrinted>
  <dcterms:created xsi:type="dcterms:W3CDTF">2016-11-22T18:59:02Z</dcterms:created>
  <dcterms:modified xsi:type="dcterms:W3CDTF">2018-08-23T19:03:13Z</dcterms:modified>
</cp:coreProperties>
</file>