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28800" windowHeight="11835" activeTab="0"/>
  </bookViews>
  <sheets>
    <sheet name="Plan1" sheetId="1" r:id="rId1"/>
  </sheets>
  <definedNames>
    <definedName name="_xlnm.Print_Area" localSheetId="0">'Plan1'!$A$1:$F$115</definedName>
    <definedName name="_xlnm.Print_Titles" localSheetId="0">'Plan1'!$2:$9</definedName>
  </definedNames>
  <calcPr fullCalcOnLoad="1"/>
</workbook>
</file>

<file path=xl/sharedStrings.xml><?xml version="1.0" encoding="utf-8"?>
<sst xmlns="http://schemas.openxmlformats.org/spreadsheetml/2006/main" count="304" uniqueCount="218">
  <si>
    <t>Item</t>
  </si>
  <si>
    <t>Descrição dos Serviços</t>
  </si>
  <si>
    <t>2.1</t>
  </si>
  <si>
    <t>2.2</t>
  </si>
  <si>
    <t>2.3</t>
  </si>
  <si>
    <t>3.2</t>
  </si>
  <si>
    <t>COMPANHIA POTIGUAR DE GÁS (POTIGÁS)</t>
  </si>
  <si>
    <t>Qtde.</t>
  </si>
  <si>
    <t>Unid.</t>
  </si>
  <si>
    <t>2.4</t>
  </si>
  <si>
    <t>2.5</t>
  </si>
  <si>
    <t>2.6</t>
  </si>
  <si>
    <t>2.7</t>
  </si>
  <si>
    <t>3.5</t>
  </si>
  <si>
    <t>SERVIÇOS DE NATUREZA CONTÍNUA</t>
  </si>
  <si>
    <t>Mês</t>
  </si>
  <si>
    <t>h</t>
  </si>
  <si>
    <t>2.8</t>
  </si>
  <si>
    <t>2.9</t>
  </si>
  <si>
    <t>2.10</t>
  </si>
  <si>
    <t>2.11</t>
  </si>
  <si>
    <t>2.12</t>
  </si>
  <si>
    <t>2.13</t>
  </si>
  <si>
    <t>PREÇOS (R$)</t>
  </si>
  <si>
    <t>Unitário</t>
  </si>
  <si>
    <t>Total</t>
  </si>
  <si>
    <t>VALOR TOTAL (1+2+3)</t>
  </si>
  <si>
    <t>Construção de spools</t>
  </si>
  <si>
    <t>kg</t>
  </si>
  <si>
    <r>
      <t>m</t>
    </r>
    <r>
      <rPr>
        <vertAlign val="superscript"/>
        <sz val="12"/>
        <rFont val="Arial Narrow"/>
        <family val="2"/>
      </rPr>
      <t>3</t>
    </r>
  </si>
  <si>
    <t>m</t>
  </si>
  <si>
    <t>Construção de suportes metálicos</t>
  </si>
  <si>
    <t>unid.</t>
  </si>
  <si>
    <t>Furadeira Pneumática</t>
  </si>
  <si>
    <t>3.7</t>
  </si>
  <si>
    <t>3.9</t>
  </si>
  <si>
    <t>3.12</t>
  </si>
  <si>
    <t>SERVIÇOS DE NATUREZA EVENTUAL (OBSERVAÇÃO 2)</t>
  </si>
  <si>
    <t>3.13</t>
  </si>
  <si>
    <t>3.14</t>
  </si>
  <si>
    <t>3.15</t>
  </si>
  <si>
    <t>3.16</t>
  </si>
  <si>
    <t>3.18</t>
  </si>
  <si>
    <t>3.19</t>
  </si>
  <si>
    <t>3.20</t>
  </si>
  <si>
    <t>3.22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</si>
  <si>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</si>
  <si>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</si>
  <si>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</si>
  <si>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</si>
  <si>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</si>
  <si>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</si>
  <si>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</si>
  <si>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</si>
  <si>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</si>
  <si>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</si>
  <si>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</si>
  <si>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</si>
  <si>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</si>
  <si>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</si>
  <si>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</si>
  <si>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</si>
  <si>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Inertização de gasodutos com nitrogênio</t>
  </si>
  <si>
    <t>2.14</t>
  </si>
  <si>
    <t>2.15</t>
  </si>
  <si>
    <t>2.16</t>
  </si>
  <si>
    <t>Instalação de ponto de teste aéreo em caixa de alumínio</t>
  </si>
  <si>
    <t>Instalação de ponto de teste aéreo em tubo de PVC</t>
  </si>
  <si>
    <t>m3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</si>
  <si>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</si>
  <si>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</si>
  <si>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</si>
  <si>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</si>
  <si>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</si>
  <si>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</si>
  <si>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</si>
  <si>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</si>
  <si>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</si>
  <si>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</si>
  <si>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</si>
  <si>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</si>
  <si>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</si>
  <si>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3.55</t>
  </si>
  <si>
    <t>3.59</t>
  </si>
  <si>
    <t>3.60</t>
  </si>
  <si>
    <t>3.61</t>
  </si>
  <si>
    <t>3.64</t>
  </si>
  <si>
    <t>3.65</t>
  </si>
  <si>
    <r>
      <t>m</t>
    </r>
    <r>
      <rPr>
        <vertAlign val="superscript"/>
        <sz val="12"/>
        <color indexed="8"/>
        <rFont val="Arial Narrow"/>
        <family val="2"/>
      </rPr>
      <t>3</t>
    </r>
  </si>
  <si>
    <r>
      <t>m</t>
    </r>
    <r>
      <rPr>
        <vertAlign val="superscript"/>
        <sz val="12"/>
        <color indexed="8"/>
        <rFont val="Arial Narrow"/>
        <family val="2"/>
      </rPr>
      <t>2</t>
    </r>
  </si>
  <si>
    <t>3.75</t>
  </si>
  <si>
    <t>3.76</t>
  </si>
  <si>
    <t>3.77</t>
  </si>
  <si>
    <t>Fornecimento de trechos retos - DN 2"</t>
  </si>
  <si>
    <t>Fornecimento de trechos retos - DN 3"</t>
  </si>
  <si>
    <t>Fornecimento de trechos retos - DN 4"</t>
  </si>
  <si>
    <t>Fornecimento de trechos retos - DN 6"</t>
  </si>
  <si>
    <t>Troca de trechos de tubulação de aço enterradas de 1 a 6 polegadas de diâmetro nominal</t>
  </si>
  <si>
    <t>3.78</t>
  </si>
  <si>
    <t>Concertina farpada galvanizado para cerca, inclusive lançamento</t>
  </si>
  <si>
    <t>Serviços Extra (hora extra) de Instrumentista I em dias úteis</t>
  </si>
  <si>
    <t xml:space="preserve">Serviços Extra (hora extra) de Instrumentista II em dias úteis </t>
  </si>
  <si>
    <t xml:space="preserve">Serviços Extra (hora extra) de Instrumentista III em dias úteis </t>
  </si>
  <si>
    <t xml:space="preserve">Serviços Extra (hora extra) de Mecânico em dias úteis </t>
  </si>
  <si>
    <t xml:space="preserve">Serviços Extra (hora extra) de Mecânico Especialista em Medidores em dias úteis </t>
  </si>
  <si>
    <t xml:space="preserve">Serviços Extra (hora extra) de Técnico de Segurança do Trabalho em dias úteis </t>
  </si>
  <si>
    <t>CONTRATADA:  xxxxxxxxxx</t>
  </si>
  <si>
    <t>Serviços Extra (hora extra) de Instrumentista I aos sábados, domingos e feriados</t>
  </si>
  <si>
    <t>Serviços Extra (hora extra) de Instrumentista II aos sábados, domingos e feriados</t>
  </si>
  <si>
    <t>Serviços Extra (hora extra) de Instrumentista III aos sábados, domingos e feriados</t>
  </si>
  <si>
    <t xml:space="preserve">Serviços Extra (hora extra) de Fiscal de Obras em dias úteis </t>
  </si>
  <si>
    <t>Serviços Extra (hora extra) de Fiscal de Obras aos sábados, domingo e feriados</t>
  </si>
  <si>
    <t>Serviços Extra (hora extra) de Mecânico aos sábados, domingos e feriados</t>
  </si>
  <si>
    <t>Serviços Extra (hora extra) de Técnico de Segurança do Trabalho aos sábados, domingos e feriados</t>
  </si>
  <si>
    <t xml:space="preserve">Serviços Extra (hora extra) de Auxiliar de Manutenção/Produção em dias úteis </t>
  </si>
  <si>
    <t>Serviços Extra (hora extra) de Auxiliar de Manutenção/Produção aos sábados, domingos e feriados</t>
  </si>
  <si>
    <t>3.8</t>
  </si>
  <si>
    <t>Instalação de Placa de Identificação de Clientes e Advertência de perigos</t>
  </si>
  <si>
    <t>Instalação de Placa de Identificação de Cruzamentos/Travessias</t>
  </si>
  <si>
    <t>Observações:
(1) Os valores orçados para o cálculo do item 2 (dois) e seus subitens devem ser calculados com base na respectiva remuneração de cada função com periculosidade, acrescido de encargos sociais, custos indiretos, lucro e impostos incidentes.
(2) Havendo aditivo contratual renova-se automaticamente os quantitativos nas devidas proporções.</t>
  </si>
  <si>
    <t>Serviços Extra (hora extra) de Mecânico Especialista em Medidores aos sábados, domingos e feriados</t>
  </si>
  <si>
    <t>SERVIÇOS EXTRAS (HORA EXTRA) REALIZADO PELA EQUIPE DE CONSERVAÇÃO, PINTURA, LIMPEZA E SERVIÇOS ESPECIALIZADOS DE NATUREZA CONTINUA (OBSERVAÇÃO 1)</t>
  </si>
  <si>
    <t>Fornecimento e Assentamento de tampão de ferro fundido 600 mm</t>
  </si>
  <si>
    <t>CORDOALHA DE COBRE NU, INCLUSIVE ISOLADORES - 16,00 MM2 - FORNECIMENTO E INSTALACAO</t>
  </si>
  <si>
    <t>Recomposição de pavimentação em ladrilho (piso tátil ou calçada)</t>
  </si>
  <si>
    <t>PORTÃO EM TELA ARAME GALVANIZADO N.O 12, MALHA 2" E MOLDURA EM TUBOS DE AÇO COM DUAS FOLHAS DE ABRIR, INCLUSO FERRAGENS</t>
  </si>
  <si>
    <t>RECOMPOSIÇÃO PARCIAL DO ARAME FARPADO N.O 14, CLASSE 250, FIXADO EM CERCA</t>
  </si>
  <si>
    <t>ATERRO MANUAL DE VALAS COM AREIA PARA ATERRO E COMPACTAÇÃO MECANIZADA</t>
  </si>
  <si>
    <t>ATERRO MANUAL DE VALAS COM SOLO ARGILO-ARENOSO E COMPACTAÇÃO MECANIZADA</t>
  </si>
  <si>
    <t>Inspeção externa de Vasos de Pressão segundo a NR-13</t>
  </si>
  <si>
    <t>m2</t>
  </si>
  <si>
    <t>CERCA COM MOURÃO DE CONCRETO SEÇÃO "T" COM 3,20M DE ALTURA, PONTA INCLINADA, 10X10CM, ESPAÇAMENTO DE 3M CRAVADOS 0,5M, COM 11 FIOS DE ARAME FARPADO N.O 16</t>
  </si>
  <si>
    <t>Sinalização por marcos de concreto tipo mourão</t>
  </si>
  <si>
    <t>ELETRODUTO DE AÇO GALVANIZADO, CLASSE, SEMI PESADO, DN 40 MM (1.1/2"), APARENTE, INSTALADO EM PAREDE, FORNECIMENTO E INSTALAÇÃO</t>
  </si>
  <si>
    <t>CABO DE COBRE FLEXÍVEL SOLDADO, 6 MM² ANTI CHAMA 0,6/1,0 KV, PARA CIRCUITOS TERMINAIS - FORNECIMENTO E INSTALAÇÃO</t>
  </si>
  <si>
    <t>3.62</t>
  </si>
  <si>
    <t>3.63</t>
  </si>
  <si>
    <t>CABO DE COBRE FLEXÍVEL SOLDADO, 16 MM² ANTI CHAMA 0,6/1,0 KV, PARA CIRCUITOS TERMINAIS - FORNECIMENTO E INSTALAÇÃO</t>
  </si>
  <si>
    <t>ENTRADA DE ENERGIA ELÉTRICA AÉREA MONOFÁSICA 50 A COM POSTE DE CONCRETO, INCLUSIVE CABEAMENTO, CAIXA DE PROTEÇÃO PARA MEDIDOR E ATERRAMENTO</t>
  </si>
  <si>
    <t>CAIXA DE PROTEÇÃO PARA MEDIDOR  MONOFÁSICO, FORNECIMENTO E INSTALAÇÃO</t>
  </si>
  <si>
    <t>POSTE CONCRETO SEÇÃO CIRCULAR COMPRIMENTO = 11 M CARGA NOMINAL NO TOPO 300 KG, INCLUSIVE ESCAVAÇÃO EXCLUSIVE TRANSPORTE - FORNECIMENTO E COLOCAÇÃO</t>
  </si>
  <si>
    <t>LUMINÁRIA DE EMERGÊNCIA - FORNECIMENTO E INSTALAÇÃO</t>
  </si>
  <si>
    <t>3.58</t>
  </si>
  <si>
    <t>3.57</t>
  </si>
  <si>
    <t xml:space="preserve">TUBO, PVC, SOLDÁVEL, DN 75 MM, INSTALADO EM PRUMADA DE ÁGUA - FORNECIMENTO E INSTALAÇÃO </t>
  </si>
  <si>
    <t>Serviço de usinagem em peças poliméricas</t>
  </si>
  <si>
    <t>3.1</t>
  </si>
  <si>
    <t>3.4</t>
  </si>
  <si>
    <t>3.3</t>
  </si>
  <si>
    <t>3.6</t>
  </si>
  <si>
    <t>3.10</t>
  </si>
  <si>
    <t>3.11</t>
  </si>
  <si>
    <t>3.17</t>
  </si>
  <si>
    <t>3.21</t>
  </si>
  <si>
    <t>3.23</t>
  </si>
  <si>
    <t>3.40</t>
  </si>
  <si>
    <t>3.54</t>
  </si>
  <si>
    <t>3.56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</si>
  <si>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</si>
  <si>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</si>
  <si>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</si>
  <si>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</si>
  <si>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</si>
  <si>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</si>
  <si>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</si>
  <si>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</si>
  <si>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</si>
  <si>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Recomposição de pavimentação CBUQ</t>
  </si>
  <si>
    <t>3.79</t>
  </si>
  <si>
    <t>CAMADA DRENANTE COM BRITA NUM 2</t>
  </si>
  <si>
    <t>DEMOLICAO MANUAL DE ESTRUTURA DE CONCRETO ARMADO</t>
  </si>
  <si>
    <t>DEMOLICAO DE ALVENARIA DE ELEMENTOS CERAMICOS VAZADOS</t>
  </si>
  <si>
    <t>DEMOLIÇÃO DE PAVIMENTAÇÃO COM UTILIZAÇÃO DE MARTELO PERFURADOR, ESPESSURA ATÉ 15 CM, EXCLUSIVE CARGA E TRANSPORTEREGULARIZACAO/REFORCO DE SUBLEITO</t>
  </si>
  <si>
    <t>REASSENTAMENTO DE PARALELEPIPEDO SOBRE COLCHAO DE PO DE PEDRA ESPESSURA 10CM, REJUNTADO COM BETUME E PEDRISCO, CONSIDERANDO APROVEITAMENTO DO PARALELEPIPEDO</t>
  </si>
  <si>
    <t>REASSENTAMENTO DE PARALELEPIPEDO SOBRE COLCHAO DE PO DE PEDRA ESPESSURA 10CM, REJUNTADO COM ARGAMASSA TRACO 1:3 (CIMENTO E AREIA), CONSIDERANDO APROVEITAMENTO DO PARALELEPIPEDO</t>
  </si>
  <si>
    <t>IMPERMEABILIZACAO DE SUPERFICIE COM REVESTIMENTO BICOMPONENTE SEMI FLEXIVEL</t>
  </si>
  <si>
    <t>PISO EM CONCRETO 20MPA PREPARO MECANICO, ESPESSURA 7 CM, COM ARMACAO EM TELA SOLDADA (s/ lona)</t>
  </si>
  <si>
    <t>ESCADA TIPO MARINHEIRO EM TUBO ACO GALVANIZADO 1 1/2" 5 DEGRAUS</t>
  </si>
  <si>
    <t>PINTURA ESMALTE BRILHANTE (2 DEMAOS) SOBRE SUPERFICIE METALICA, INCLUSIVE PROTECAO COM ZARCAO (1 DEMAO)</t>
  </si>
  <si>
    <t>CAIACAO INT OU EXT SOBRE REVESTIMENTO LISO C/ADOCAO DE FIXADOR COM DUAS DEMAOS</t>
  </si>
  <si>
    <t>ALAMBRADO PARA QUADRA POLIESPORTIVA, ESTRUTURADO POR TUBOS DE ACO GALVANIZADO, COM COSTURA, DIN 2440, DIAMETRO 2", COM TELA DE ARAME GALVZADO, FIO 14 BWG E MALHA QUADRADA 5X5CM (m²)</t>
  </si>
  <si>
    <t>PISO EM PEDRA PORTUGUESA ASSENTADO SOBRE BASE DE AREIA, REJUNTADO COM CIMENTO COMUM</t>
  </si>
  <si>
    <t>FABRICAÇÃO DE FÔRMA PARA PILARES E ESTRUTURAS SIMILARES, EM CHAPA DE MADEIRA COMPENSADA RESINADA, E = 17 MM</t>
  </si>
  <si>
    <t>Plataforma elevatória com cesta e alcance de 13 metros (ex. mod. 450AJ fab. JLG) + operador</t>
  </si>
  <si>
    <t>RECOMPOSICAO DE PAVIMENTACAO TIPO BLOKRET SOBRE COLCHAO DE AREIA COM REAPROVEITAMENTO DE MATERIAL</t>
  </si>
  <si>
    <t>REATERRO MANUAL DE VALAS COM COMPACTAÇÃO MECANIZADA</t>
  </si>
  <si>
    <t>MASSA ÚNICA, PARA RECEBIMENTO DE PINTURA, EM ARGAMASSA TRAÇO 1:2:8, PREPARO MECÂNICO COM BETONEIRA 400L, APLICADA MANUALMENTE EM FACES INTERNAS DE PAREDES, ESPESSURA DE 20MM, COM EXECUÇÃO DE TALISCAS</t>
  </si>
  <si>
    <t>CHAPISCO APLICADO EM ALVENARIAS E ESTRUTURAS DE CONCRETO INTERNAS, COM COLHER DE PEDREIRO. ARGAMASSA TRAÇO 1:3 COM PREPARO MANUAL</t>
  </si>
  <si>
    <t>ALVENARIA DE VEDAÇÃO DE BLOCOS CERÂMICOS FURADOS NA HORIZONTAL DE 9X19X19CM (ESPESSURA 19CM) DE PAREDES COM ÁREA LÍQUIDA MENOR QUE 6M² SEM VÃOS E ARGAMASSA DE ASSENTAMENTO COM PREPARO MANUAL</t>
  </si>
  <si>
    <t>CONCRETO FCK = 15MPA, TRAÇO 1:3,4:3,5 (CIMENTO/ AREIA MÉDIA/ BRITA 1)PREPARO MECÂNICO COM BETONEIRA 400 L</t>
  </si>
  <si>
    <t>ARMAÇÃO DE PILAR OU VIGA DE UMA ESTRUTURA CONVENCIONAL DE CONCRETO ARMADO EM UM EDIFÍCIO DE MÚLTIPLOS PAVIMENTOS UTILIZANDO AÇO CA-50 DE 10.0 MM - MONTAGEM</t>
  </si>
  <si>
    <t>ARMAÇÃO DE PILAR OU VIGA DE UMA ESTRUTURA CONVENCIONAL DE CONCRETO ARMADO EM UM EDIFÍCIO DE MÚLTIPLOS PAVIMENTOS UTILIZANDO AÇO CA-50 DE 8.0MM - MONTAGEM</t>
  </si>
  <si>
    <t>ARMAÇÃO DE PILAR OU VIGA DE UMA ESTRUTURA CONVENCIONAL DE CONCRETO ARMADO EM UM EDIFÍCIO DE MÚLTIPLOS PAVIMENTOS UTILIZANDO AÇO CA-60 DE 5.0MM - MONTAGEM</t>
  </si>
  <si>
    <t>APLICAÇÃO MANUAL DE PINTURA COM TINTA LÁTEX PVA EM PAREDES, DUAS DEMÃOS</t>
  </si>
  <si>
    <t>(COMPOSIÇÃO REPRESENTATIVA) SERVIÇO DE ALVENARIA DE VEDAÇÃO DE BLOCOS VAZADOS DE CERÂMICA DE 9X19X19CM (ESPESSURA 9CM), PARA EDIFICAÇÃO HABITACIONAL UNIFAMILIAR (CASA) E EDIFICAÇÃO PÚBLICA PADRÃO</t>
  </si>
  <si>
    <t>CABO DE COBRE FLEXÍVEL SOLDADO, 2,5 MM² ANTI CHAMA 0,6/1,0 KV, PARA CIRCUITOS TERMINAIS - FORNECIMENTO E INSTALAÇÃO</t>
  </si>
  <si>
    <t>CABO DE COBRE NU 35MM2 - FORNECIMENTO E INSTALACAO</t>
  </si>
  <si>
    <t>LAMPADA MISTA DE 250W - FORNECIMENTO E INSTALACAO</t>
  </si>
  <si>
    <t>HASTE DE ATERRAMENTO EM ACO COM 3,00 M DE COMPRIMENTO E DN = 5/8", REVESTIDA COM BAIXA CAMADA DE COBRE, COM CONECTOR TIPO GRAMPO</t>
  </si>
  <si>
    <t>ESCAVAÇÃO MANUAL DE VALA COM PROFUNDIDADE MENOR OU IGUAL A 1,30 M</t>
  </si>
  <si>
    <t>RETROESCAVADEIRA SOBRE RODAS COM CARREGADEIRA, TRAÇÃO 4X4, POTÊNCIA LÍQ. 88 HP, CAÇAMBA CARREG. CAP. MÍN. 1 M3, CAÇAMBA RETRO CAP. 0,26 M3, PESO OPERACIONAL MÍN. 6.674 KG, PROFUNDIDADE ESCAVAÇÃO MÁX. 4,37 M</t>
  </si>
  <si>
    <t>GUINDAUTO HIDRÁULICO, CAPACIDADE MÁXIMA DE CARGA 6200 KG, MOMENTO MÁXIMO DE CARGA 11,7 TM, ALCANCE MÁXIMO HORIZONTAL 9,70 M, INCLUSIVE CAMINHÃO TOCO PBT 16.000 KG, POTÊNCIA DE 189 CV</t>
  </si>
  <si>
    <t>IGNITOR PARA PARTIDA LÂMPADA VAPOR SÓDIO ALTA PRESSÃO ATÉ 400W</t>
  </si>
  <si>
    <t>REATOR PARA LÂMPADA VAPOR DE SÓDIO ALTA PRESSÃO - 220V/250W - USO EXTERNO</t>
  </si>
  <si>
    <t>LÂMPADA DE VAPOR DE SÓDIO DE 250WX220V - FORNECIMENTO E INSTALAÇÃO</t>
  </si>
  <si>
    <t>REFLETOR EM ALUMÍNIO COM SUPORTE E ALÇA, LÂMPADA 250 W - FORNECIMENTO E INSTALAÇÃO</t>
  </si>
  <si>
    <t>RELE FOTOELÉTRICO P/ COMANDO DE ILUMINAÇÃO EXTERNA 220V/1000W - FORNECIMENTO E INSTALAÇÃO</t>
  </si>
  <si>
    <t>ARMAÇÃO DE PILAR OU VIGA DE UMA ESTRUTURA CONVENCIONAL DE CONCRETO ARMADO EM UM EDIFÍCIO DE MÚLTIPLOS PAVIMENTOS UTILIZANDO AÇO CA-50 DE 12.5 MM - MONTAGEM</t>
  </si>
  <si>
    <t>ARMAÇÃO EM TELA DE AÇO SOLDADA NERVURADA Q-138, AÇO CA-60 4,2 MM MALHA 10X10 CM</t>
  </si>
  <si>
    <t>3.80</t>
  </si>
  <si>
    <t>CAPINA E LIMPEZA MANUAL DE TERRENO</t>
  </si>
  <si>
    <t>TRATOR DE PNEUS, POTÊNCIA 85 CV, TRAÇÃO 4X4, PESO COM LASTRO DE 4.675 KG INCLUINDO TRATORISTA E SERVENTE COM ENCARGOS COMPLEMENTARES</t>
  </si>
  <si>
    <t>MARTELETE OU ROMPEDOR PNEUMÁTICO MANUAL, 28 KG, COM SILENCIADOR</t>
  </si>
  <si>
    <t>Fixação de marcos de passeio</t>
  </si>
  <si>
    <t>PINTURA ACRÍLICA PARA SINALIZAÇÃO HORIZONTAL EM PISO CIMENTADO</t>
  </si>
  <si>
    <t>Serviço de usinagem em peças em aço carbono e aço inox</t>
  </si>
  <si>
    <t>ORÇAMENTO BÁSICO</t>
  </si>
  <si>
    <t>LICITAÇÃO PRESENCIAL 003/2019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</si>
</sst>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0.0000"/>
    <numFmt numFmtId="184" formatCode="0.00000"/>
    <numFmt numFmtId="185" formatCode="0.000"/>
    <numFmt numFmtId="186" formatCode="0.0"/>
    <numFmt numFmtId="187" formatCode="&quot;R$ &quot;#,##0.00"/>
    <numFmt numFmtId="188" formatCode="&quot;R$ &quot;#,##0.0"/>
    <numFmt numFmtId="189" formatCode="&quot;R$ &quot;#,##0.000"/>
    <numFmt numFmtId="190" formatCode="&quot;R$ &quot;#,##0.0000"/>
    <numFmt numFmtId="191" formatCode="&quot;R$ &quot;#,##0.00000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_(* #,##0.00000_);_(* \(#,##0.0000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vertAlign val="superscript"/>
      <sz val="12"/>
      <name val="Arial Narrow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2"/>
      <color theme="1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center" vertical="center"/>
      <protection/>
    </xf>
    <xf numFmtId="0" fontId="19" fillId="24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24" borderId="13" xfId="52" applyFont="1" applyFill="1" applyBorder="1" applyAlignment="1" applyProtection="1">
      <alignment horizontal="center" vertical="center" wrapText="1"/>
      <protection/>
    </xf>
    <xf numFmtId="0" fontId="21" fillId="24" borderId="14" xfId="52" applyFont="1" applyFill="1" applyBorder="1" applyAlignment="1" applyProtection="1">
      <alignment horizontal="center" vertical="center" wrapText="1"/>
      <protection/>
    </xf>
    <xf numFmtId="0" fontId="20" fillId="24" borderId="10" xfId="52" applyFont="1" applyFill="1" applyBorder="1" applyAlignment="1" applyProtection="1">
      <alignment horizontal="center" vertical="center" wrapText="1"/>
      <protection/>
    </xf>
    <xf numFmtId="4" fontId="20" fillId="24" borderId="15" xfId="5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24" borderId="16" xfId="0" applyFont="1" applyFill="1" applyBorder="1" applyAlignment="1" applyProtection="1">
      <alignment horizontal="center" vertical="center"/>
      <protection/>
    </xf>
    <xf numFmtId="0" fontId="21" fillId="24" borderId="17" xfId="0" applyFont="1" applyFill="1" applyBorder="1" applyAlignment="1" applyProtection="1">
      <alignment horizontal="left" vertical="center" wrapText="1"/>
      <protection/>
    </xf>
    <xf numFmtId="0" fontId="22" fillId="24" borderId="17" xfId="0" applyFont="1" applyFill="1" applyBorder="1" applyAlignment="1" applyProtection="1">
      <alignment horizontal="center" vertical="center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4" fontId="20" fillId="24" borderId="17" xfId="0" applyNumberFormat="1" applyFont="1" applyFill="1" applyBorder="1" applyAlignment="1" applyProtection="1">
      <alignment horizontal="center" vertical="center"/>
      <protection/>
    </xf>
    <xf numFmtId="4" fontId="21" fillId="24" borderId="18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4" fontId="24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horizontal="center" vertical="center"/>
      <protection/>
    </xf>
    <xf numFmtId="4" fontId="22" fillId="24" borderId="15" xfId="52" applyNumberFormat="1" applyFont="1" applyFill="1" applyBorder="1" applyAlignment="1" applyProtection="1">
      <alignment horizontal="center" vertical="center" wrapText="1"/>
      <protection/>
    </xf>
    <xf numFmtId="3" fontId="21" fillId="24" borderId="16" xfId="0" applyNumberFormat="1" applyFont="1" applyFill="1" applyBorder="1" applyAlignment="1" applyProtection="1">
      <alignment horizontal="center" vertical="center"/>
      <protection/>
    </xf>
    <xf numFmtId="0" fontId="23" fillId="24" borderId="17" xfId="0" applyFont="1" applyFill="1" applyBorder="1" applyAlignment="1" applyProtection="1">
      <alignment horizontal="center" vertical="center"/>
      <protection/>
    </xf>
    <xf numFmtId="4" fontId="24" fillId="24" borderId="19" xfId="0" applyNumberFormat="1" applyFont="1" applyFill="1" applyBorder="1" applyAlignment="1" applyProtection="1">
      <alignment horizontal="center" vertical="center" wrapText="1"/>
      <protection/>
    </xf>
    <xf numFmtId="3" fontId="20" fillId="24" borderId="20" xfId="0" applyNumberFormat="1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left" vertical="center"/>
      <protection/>
    </xf>
    <xf numFmtId="0" fontId="22" fillId="24" borderId="21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vertical="center"/>
      <protection/>
    </xf>
    <xf numFmtId="4" fontId="22" fillId="24" borderId="23" xfId="52" applyNumberFormat="1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3" fontId="20" fillId="24" borderId="25" xfId="0" applyNumberFormat="1" applyFont="1" applyFill="1" applyBorder="1" applyAlignment="1" applyProtection="1">
      <alignment horizontal="center" vertical="center"/>
      <protection/>
    </xf>
    <xf numFmtId="0" fontId="33" fillId="24" borderId="24" xfId="0" applyFont="1" applyFill="1" applyBorder="1" applyAlignment="1" applyProtection="1">
      <alignment horizontal="left" vertical="center"/>
      <protection/>
    </xf>
    <xf numFmtId="0" fontId="22" fillId="24" borderId="24" xfId="0" applyFont="1" applyFill="1" applyBorder="1" applyAlignment="1" applyProtection="1">
      <alignment horizontal="center" vertical="center"/>
      <protection/>
    </xf>
    <xf numFmtId="4" fontId="22" fillId="24" borderId="26" xfId="52" applyNumberFormat="1" applyFont="1" applyFill="1" applyBorder="1" applyAlignment="1" applyProtection="1">
      <alignment horizontal="center" vertical="center" wrapText="1"/>
      <protection/>
    </xf>
    <xf numFmtId="3" fontId="20" fillId="25" borderId="20" xfId="0" applyNumberFormat="1" applyFont="1" applyFill="1" applyBorder="1" applyAlignment="1" applyProtection="1">
      <alignment horizontal="center" vertical="center"/>
      <protection/>
    </xf>
    <xf numFmtId="0" fontId="33" fillId="25" borderId="24" xfId="0" applyFont="1" applyFill="1" applyBorder="1" applyAlignment="1" applyProtection="1">
      <alignment horizontal="left" vertical="center"/>
      <protection/>
    </xf>
    <xf numFmtId="3" fontId="20" fillId="25" borderId="25" xfId="0" applyNumberFormat="1" applyFont="1" applyFill="1" applyBorder="1" applyAlignment="1" applyProtection="1">
      <alignment horizontal="center" vertical="center"/>
      <protection/>
    </xf>
    <xf numFmtId="0" fontId="33" fillId="24" borderId="13" xfId="0" applyFont="1" applyFill="1" applyBorder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4" fontId="22" fillId="24" borderId="14" xfId="52" applyNumberFormat="1" applyFont="1" applyFill="1" applyBorder="1" applyAlignment="1" applyProtection="1">
      <alignment horizontal="center" vertical="center" wrapText="1"/>
      <protection/>
    </xf>
    <xf numFmtId="0" fontId="20" fillId="24" borderId="27" xfId="0" applyFont="1" applyFill="1" applyBorder="1" applyAlignment="1" applyProtection="1">
      <alignment horizontal="center" vertical="center"/>
      <protection/>
    </xf>
    <xf numFmtId="0" fontId="20" fillId="24" borderId="28" xfId="0" applyFont="1" applyFill="1" applyBorder="1" applyAlignment="1" applyProtection="1">
      <alignment horizontal="center" vertical="center"/>
      <protection/>
    </xf>
    <xf numFmtId="0" fontId="22" fillId="24" borderId="28" xfId="0" applyFont="1" applyFill="1" applyBorder="1" applyAlignment="1" applyProtection="1">
      <alignment horizontal="center" vertical="center"/>
      <protection/>
    </xf>
    <xf numFmtId="4" fontId="22" fillId="24" borderId="10" xfId="68" applyNumberFormat="1" applyFont="1" applyFill="1" applyBorder="1" applyAlignment="1" applyProtection="1">
      <alignment horizontal="center" vertical="center"/>
      <protection/>
    </xf>
    <xf numFmtId="4" fontId="20" fillId="24" borderId="28" xfId="0" applyNumberFormat="1" applyFont="1" applyFill="1" applyBorder="1" applyAlignment="1" applyProtection="1">
      <alignment horizontal="center" vertical="center"/>
      <protection/>
    </xf>
    <xf numFmtId="4" fontId="22" fillId="24" borderId="29" xfId="52" applyNumberFormat="1" applyFont="1" applyFill="1" applyBorder="1" applyAlignment="1" applyProtection="1">
      <alignment horizontal="center" vertical="center" wrapText="1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20" fillId="24" borderId="17" xfId="0" applyFont="1" applyFill="1" applyBorder="1" applyAlignment="1" applyProtection="1">
      <alignment horizontal="center" vertical="center"/>
      <protection/>
    </xf>
    <xf numFmtId="0" fontId="22" fillId="25" borderId="24" xfId="0" applyFont="1" applyFill="1" applyBorder="1" applyAlignment="1" applyProtection="1">
      <alignment horizontal="left" vertical="center" wrapText="1"/>
      <protection/>
    </xf>
    <xf numFmtId="0" fontId="22" fillId="25" borderId="24" xfId="0" applyFont="1" applyFill="1" applyBorder="1" applyAlignment="1" applyProtection="1">
      <alignment horizontal="center" vertical="center"/>
      <protection/>
    </xf>
    <xf numFmtId="0" fontId="22" fillId="25" borderId="24" xfId="0" applyFont="1" applyFill="1" applyBorder="1" applyAlignment="1" applyProtection="1">
      <alignment vertical="center"/>
      <protection/>
    </xf>
    <xf numFmtId="4" fontId="22" fillId="0" borderId="26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left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4" fontId="24" fillId="25" borderId="26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vertical="center"/>
      <protection/>
    </xf>
    <xf numFmtId="0" fontId="22" fillId="25" borderId="24" xfId="0" applyFont="1" applyFill="1" applyBorder="1" applyAlignment="1" applyProtection="1">
      <alignment horizontal="center" vertical="center" wrapText="1"/>
      <protection/>
    </xf>
    <xf numFmtId="0" fontId="24" fillId="25" borderId="24" xfId="0" applyFont="1" applyFill="1" applyBorder="1" applyAlignment="1" applyProtection="1">
      <alignment horizontal="left" vertical="center" wrapText="1"/>
      <protection/>
    </xf>
    <xf numFmtId="0" fontId="24" fillId="25" borderId="24" xfId="0" applyFont="1" applyFill="1" applyBorder="1" applyAlignment="1" applyProtection="1">
      <alignment horizontal="left" wrapText="1"/>
      <protection/>
    </xf>
    <xf numFmtId="0" fontId="24" fillId="25" borderId="24" xfId="0" applyFont="1" applyFill="1" applyBorder="1" applyAlignment="1" applyProtection="1">
      <alignment horizontal="center" wrapText="1"/>
      <protection/>
    </xf>
    <xf numFmtId="4" fontId="24" fillId="0" borderId="26" xfId="52" applyNumberFormat="1" applyFont="1" applyFill="1" applyBorder="1" applyAlignment="1" applyProtection="1">
      <alignment horizontal="center" vertical="center" wrapText="1"/>
      <protection/>
    </xf>
    <xf numFmtId="3" fontId="20" fillId="0" borderId="25" xfId="0" applyNumberFormat="1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left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2" fillId="26" borderId="24" xfId="53" applyFont="1" applyFill="1" applyBorder="1" applyAlignment="1" applyProtection="1">
      <alignment vertical="center" wrapText="1"/>
      <protection/>
    </xf>
    <xf numFmtId="0" fontId="22" fillId="26" borderId="24" xfId="53" applyFont="1" applyFill="1" applyBorder="1" applyAlignment="1" applyProtection="1">
      <alignment horizontal="center" vertical="center"/>
      <protection/>
    </xf>
    <xf numFmtId="0" fontId="22" fillId="26" borderId="24" xfId="53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3" fontId="20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left" wrapText="1"/>
      <protection/>
    </xf>
    <xf numFmtId="0" fontId="24" fillId="0" borderId="24" xfId="0" applyFont="1" applyFill="1" applyBorder="1" applyAlignment="1" applyProtection="1">
      <alignment horizontal="center" wrapText="1"/>
      <protection/>
    </xf>
    <xf numFmtId="4" fontId="22" fillId="25" borderId="26" xfId="52" applyNumberFormat="1" applyFont="1" applyFill="1" applyBorder="1" applyAlignment="1" applyProtection="1">
      <alignment horizontal="center" vertical="center" wrapText="1"/>
      <protection/>
    </xf>
    <xf numFmtId="0" fontId="22" fillId="27" borderId="24" xfId="53" applyFont="1" applyFill="1" applyBorder="1" applyAlignment="1" applyProtection="1">
      <alignment horizontal="left" vertical="center" wrapText="1"/>
      <protection/>
    </xf>
    <xf numFmtId="0" fontId="22" fillId="27" borderId="24" xfId="53" applyFont="1" applyFill="1" applyBorder="1" applyAlignment="1" applyProtection="1">
      <alignment horizontal="center" vertical="center"/>
      <protection/>
    </xf>
    <xf numFmtId="0" fontId="22" fillId="27" borderId="24" xfId="53" applyFont="1" applyFill="1" applyBorder="1" applyAlignment="1" applyProtection="1">
      <alignment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left" vertical="center" wrapText="1"/>
      <protection/>
    </xf>
    <xf numFmtId="4" fontId="22" fillId="24" borderId="28" xfId="68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4" fontId="20" fillId="24" borderId="17" xfId="0" applyNumberFormat="1" applyFont="1" applyFill="1" applyBorder="1" applyAlignment="1" applyProtection="1">
      <alignment horizontal="center" vertical="center"/>
      <protection locked="0"/>
    </xf>
    <xf numFmtId="4" fontId="20" fillId="24" borderId="21" xfId="0" applyNumberFormat="1" applyFont="1" applyFill="1" applyBorder="1" applyAlignment="1" applyProtection="1">
      <alignment horizontal="center" vertical="center"/>
      <protection locked="0"/>
    </xf>
    <xf numFmtId="4" fontId="20" fillId="24" borderId="24" xfId="0" applyNumberFormat="1" applyFont="1" applyFill="1" applyBorder="1" applyAlignment="1" applyProtection="1">
      <alignment horizontal="center" vertical="center"/>
      <protection locked="0"/>
    </xf>
    <xf numFmtId="4" fontId="20" fillId="24" borderId="13" xfId="0" applyNumberFormat="1" applyFont="1" applyFill="1" applyBorder="1" applyAlignment="1" applyProtection="1">
      <alignment horizontal="center" vertical="center"/>
      <protection locked="0"/>
    </xf>
    <xf numFmtId="4" fontId="20" fillId="0" borderId="24" xfId="0" applyNumberFormat="1" applyFont="1" applyFill="1" applyBorder="1" applyAlignment="1" applyProtection="1">
      <alignment horizontal="center" vertical="center"/>
      <protection locked="0"/>
    </xf>
    <xf numFmtId="4" fontId="20" fillId="25" borderId="24" xfId="0" applyNumberFormat="1" applyFont="1" applyFill="1" applyBorder="1" applyAlignment="1" applyProtection="1">
      <alignment horizontal="center" vertical="center"/>
      <protection locked="0"/>
    </xf>
    <xf numFmtId="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4" fontId="20" fillId="24" borderId="24" xfId="47" applyNumberFormat="1" applyFont="1" applyFill="1" applyBorder="1" applyAlignment="1" applyProtection="1">
      <alignment horizontal="center" vertical="center" wrapText="1"/>
      <protection locked="0"/>
    </xf>
    <xf numFmtId="4" fontId="20" fillId="25" borderId="24" xfId="47" applyNumberFormat="1" applyFont="1" applyFill="1" applyBorder="1" applyAlignment="1" applyProtection="1">
      <alignment horizontal="center" vertical="center" wrapText="1"/>
      <protection locked="0"/>
    </xf>
    <xf numFmtId="4" fontId="30" fillId="25" borderId="24" xfId="0" applyNumberFormat="1" applyFont="1" applyFill="1" applyBorder="1" applyAlignment="1" applyProtection="1">
      <alignment horizontal="center" vertical="center"/>
      <protection locked="0"/>
    </xf>
    <xf numFmtId="4" fontId="20" fillId="0" borderId="24" xfId="47" applyNumberFormat="1" applyFont="1" applyFill="1" applyBorder="1" applyAlignment="1" applyProtection="1">
      <alignment horizontal="center" vertical="center" wrapText="1"/>
      <protection locked="0"/>
    </xf>
    <xf numFmtId="4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30" xfId="0" applyFont="1" applyFill="1" applyBorder="1" applyAlignment="1" applyProtection="1">
      <alignment horizontal="center" vertical="center"/>
      <protection/>
    </xf>
    <xf numFmtId="0" fontId="21" fillId="24" borderId="22" xfId="0" applyFont="1" applyFill="1" applyBorder="1" applyAlignment="1" applyProtection="1">
      <alignment horizontal="center" vertical="center"/>
      <protection/>
    </xf>
    <xf numFmtId="0" fontId="21" fillId="24" borderId="31" xfId="0" applyFont="1" applyFill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1" fillId="24" borderId="27" xfId="52" applyFont="1" applyFill="1" applyBorder="1" applyAlignment="1" applyProtection="1">
      <alignment horizontal="center" vertical="center" wrapText="1"/>
      <protection/>
    </xf>
    <xf numFmtId="0" fontId="21" fillId="24" borderId="28" xfId="52" applyFont="1" applyFill="1" applyBorder="1" applyAlignment="1" applyProtection="1">
      <alignment horizontal="center" vertical="center" wrapText="1"/>
      <protection/>
    </xf>
    <xf numFmtId="4" fontId="21" fillId="24" borderId="27" xfId="52" applyNumberFormat="1" applyFont="1" applyFill="1" applyBorder="1" applyAlignment="1" applyProtection="1">
      <alignment horizontal="center" vertical="center" wrapText="1"/>
      <protection/>
    </xf>
    <xf numFmtId="4" fontId="21" fillId="24" borderId="29" xfId="52" applyNumberFormat="1" applyFont="1" applyFill="1" applyBorder="1" applyAlignment="1" applyProtection="1">
      <alignment horizontal="center" vertical="center" wrapText="1"/>
      <protection/>
    </xf>
    <xf numFmtId="0" fontId="20" fillId="24" borderId="30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20" fillId="24" borderId="12" xfId="0" applyFont="1" applyFill="1" applyBorder="1" applyAlignment="1" applyProtection="1">
      <alignment horizontal="center" vertical="center"/>
      <protection/>
    </xf>
    <xf numFmtId="0" fontId="31" fillId="24" borderId="32" xfId="0" applyFont="1" applyFill="1" applyBorder="1" applyAlignment="1" applyProtection="1">
      <alignment horizontal="center" vertical="center" wrapText="1"/>
      <protection/>
    </xf>
    <xf numFmtId="0" fontId="31" fillId="24" borderId="33" xfId="0" applyFont="1" applyFill="1" applyBorder="1" applyAlignment="1" applyProtection="1">
      <alignment horizontal="center" vertical="center" wrapText="1"/>
      <protection/>
    </xf>
    <xf numFmtId="0" fontId="31" fillId="24" borderId="34" xfId="0" applyFont="1" applyFill="1" applyBorder="1" applyAlignment="1" applyProtection="1">
      <alignment horizontal="center" vertical="center" wrapText="1"/>
      <protection/>
    </xf>
    <xf numFmtId="0" fontId="19" fillId="24" borderId="35" xfId="0" applyFont="1" applyFill="1" applyBorder="1" applyAlignment="1" applyProtection="1">
      <alignment horizontal="center" vertical="center"/>
      <protection/>
    </xf>
    <xf numFmtId="0" fontId="19" fillId="24" borderId="36" xfId="0" applyFont="1" applyFill="1" applyBorder="1" applyAlignment="1" applyProtection="1">
      <alignment horizontal="center" vertical="center"/>
      <protection/>
    </xf>
    <xf numFmtId="0" fontId="19" fillId="24" borderId="37" xfId="0" applyFont="1" applyFill="1" applyBorder="1" applyAlignment="1" applyProtection="1">
      <alignment horizontal="center" vertical="center"/>
      <protection/>
    </xf>
    <xf numFmtId="0" fontId="26" fillId="24" borderId="38" xfId="0" applyFont="1" applyFill="1" applyBorder="1" applyAlignment="1" applyProtection="1">
      <alignment horizontal="center" vertical="center"/>
      <protection/>
    </xf>
    <xf numFmtId="0" fontId="26" fillId="24" borderId="39" xfId="0" applyFont="1" applyFill="1" applyBorder="1" applyAlignment="1" applyProtection="1">
      <alignment horizontal="center" vertical="center"/>
      <protection/>
    </xf>
    <xf numFmtId="0" fontId="26" fillId="24" borderId="4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1" fillId="24" borderId="41" xfId="52" applyFont="1" applyFill="1" applyBorder="1" applyAlignment="1" applyProtection="1">
      <alignment horizontal="center" vertical="center" wrapText="1"/>
      <protection/>
    </xf>
    <xf numFmtId="0" fontId="21" fillId="24" borderId="42" xfId="52" applyFont="1" applyFill="1" applyBorder="1" applyAlignment="1" applyProtection="1">
      <alignment horizontal="center" vertical="center" wrapText="1"/>
      <protection/>
    </xf>
    <xf numFmtId="0" fontId="21" fillId="24" borderId="22" xfId="52" applyFont="1" applyFill="1" applyBorder="1" applyAlignment="1" applyProtection="1">
      <alignment horizontal="center" vertical="center" wrapText="1"/>
      <protection/>
    </xf>
    <xf numFmtId="0" fontId="21" fillId="24" borderId="13" xfId="52" applyFont="1" applyFill="1" applyBorder="1" applyAlignment="1" applyProtection="1">
      <alignment horizontal="center" vertical="center" wrapText="1"/>
      <protection/>
    </xf>
    <xf numFmtId="0" fontId="20" fillId="24" borderId="22" xfId="52" applyFont="1" applyFill="1" applyBorder="1" applyAlignment="1" applyProtection="1">
      <alignment horizontal="center" vertical="center" wrapText="1"/>
      <protection/>
    </xf>
    <xf numFmtId="0" fontId="20" fillId="24" borderId="13" xfId="52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3" xfId="49"/>
    <cellStyle name="Neutra" xfId="50"/>
    <cellStyle name="Normal 2 2" xfId="51"/>
    <cellStyle name="Normal_Plan1" xfId="52"/>
    <cellStyle name="Normal_PPU - Estimativa A e B" xfId="53"/>
    <cellStyle name="Nota" xfId="54"/>
    <cellStyle name="Percent" xfId="55"/>
    <cellStyle name="Porcentagem 2" xfId="56"/>
    <cellStyle name="Saída" xfId="57"/>
    <cellStyle name="Comma [0]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276225</xdr:rowOff>
    </xdr:from>
    <xdr:to>
      <xdr:col>1</xdr:col>
      <xdr:colOff>1162050</xdr:colOff>
      <xdr:row>4</xdr:row>
      <xdr:rowOff>161925</xdr:rowOff>
    </xdr:to>
    <xdr:pic>
      <xdr:nvPicPr>
        <xdr:cNvPr id="1" name="Imagem 3" descr="Potigas_chapada.bm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485775"/>
          <a:ext cx="1438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H118"/>
  <sheetViews>
    <sheetView tabSelected="1" view="pageBreakPreview" zoomScaleSheetLayoutView="100" zoomScalePageLayoutView="0" workbookViewId="0" topLeftCell="A103">
      <selection activeCell="B7" sqref="B7:B8"/>
    </sheetView>
  </sheetViews>
  <sheetFormatPr defaultColWidth="9.140625" defaultRowHeight="12.75"/>
  <cols>
    <col min="1" max="1" width="6.7109375" style="3" customWidth="1"/>
    <col min="2" max="2" width="86.8515625" style="3" customWidth="1"/>
    <col min="3" max="3" width="8.57421875" style="3" customWidth="1"/>
    <col min="4" max="4" width="8.00390625" style="22" customWidth="1"/>
    <col min="5" max="5" width="13.8515625" style="4" bestFit="1" customWidth="1"/>
    <col min="6" max="6" width="16.00390625" style="4" bestFit="1" customWidth="1"/>
    <col min="7" max="7" width="7.421875" style="3" customWidth="1"/>
    <col min="8" max="8" width="14.28125" style="3" customWidth="1"/>
    <col min="9" max="16384" width="9.140625" style="3" customWidth="1"/>
  </cols>
  <sheetData>
    <row r="1" spans="1:6" ht="16.5" thickBot="1">
      <c r="A1" s="1"/>
      <c r="B1" s="1"/>
      <c r="C1" s="1"/>
      <c r="D1" s="2"/>
      <c r="E1" s="1"/>
      <c r="F1" s="1"/>
    </row>
    <row r="2" spans="1:6" s="4" customFormat="1" ht="23.25">
      <c r="A2" s="120" t="s">
        <v>6</v>
      </c>
      <c r="B2" s="121"/>
      <c r="C2" s="121"/>
      <c r="D2" s="121"/>
      <c r="E2" s="121"/>
      <c r="F2" s="122"/>
    </row>
    <row r="3" spans="1:6" s="4" customFormat="1" ht="23.25">
      <c r="A3" s="101"/>
      <c r="B3" s="105" t="s">
        <v>217</v>
      </c>
      <c r="C3" s="105"/>
      <c r="D3" s="105"/>
      <c r="E3" s="105"/>
      <c r="F3" s="106"/>
    </row>
    <row r="4" spans="1:6" s="4" customFormat="1" ht="12.75" customHeight="1">
      <c r="A4" s="104" t="s">
        <v>216</v>
      </c>
      <c r="B4" s="105"/>
      <c r="C4" s="105"/>
      <c r="D4" s="105"/>
      <c r="E4" s="105"/>
      <c r="F4" s="106"/>
    </row>
    <row r="5" spans="1:6" s="4" customFormat="1" ht="18" customHeight="1">
      <c r="A5" s="104"/>
      <c r="B5" s="105"/>
      <c r="C5" s="105"/>
      <c r="D5" s="105"/>
      <c r="E5" s="105"/>
      <c r="F5" s="106"/>
    </row>
    <row r="6" spans="1:6" ht="16.5" thickBot="1">
      <c r="A6" s="123" t="s">
        <v>106</v>
      </c>
      <c r="B6" s="124"/>
      <c r="C6" s="7"/>
      <c r="D6" s="8"/>
      <c r="E6" s="7"/>
      <c r="F6" s="9"/>
    </row>
    <row r="7" spans="1:6" s="10" customFormat="1" ht="24" customHeight="1">
      <c r="A7" s="125" t="s">
        <v>0</v>
      </c>
      <c r="B7" s="127" t="s">
        <v>1</v>
      </c>
      <c r="C7" s="127" t="s">
        <v>8</v>
      </c>
      <c r="D7" s="129" t="s">
        <v>7</v>
      </c>
      <c r="E7" s="102" t="s">
        <v>23</v>
      </c>
      <c r="F7" s="103"/>
    </row>
    <row r="8" spans="1:6" s="10" customFormat="1" ht="24" customHeight="1" thickBot="1">
      <c r="A8" s="126"/>
      <c r="B8" s="128"/>
      <c r="C8" s="128"/>
      <c r="D8" s="130"/>
      <c r="E8" s="11" t="s">
        <v>24</v>
      </c>
      <c r="F8" s="12" t="s">
        <v>25</v>
      </c>
    </row>
    <row r="9" spans="1:6" s="15" customFormat="1" ht="7.5" customHeight="1" thickBot="1">
      <c r="A9" s="5"/>
      <c r="B9" s="6"/>
      <c r="C9" s="6"/>
      <c r="D9" s="6"/>
      <c r="E9" s="13"/>
      <c r="F9" s="14"/>
    </row>
    <row r="10" spans="1:6" s="22" customFormat="1" ht="18.75" thickBot="1">
      <c r="A10" s="16">
        <v>1</v>
      </c>
      <c r="B10" s="17" t="s">
        <v>14</v>
      </c>
      <c r="C10" s="18" t="s">
        <v>15</v>
      </c>
      <c r="D10" s="19">
        <v>24</v>
      </c>
      <c r="E10" s="89">
        <v>344238.94429858774</v>
      </c>
      <c r="F10" s="21">
        <f>E10*D10</f>
        <v>8261734.663166106</v>
      </c>
    </row>
    <row r="11" spans="1:6" s="22" customFormat="1" ht="7.5" customHeight="1" thickBot="1">
      <c r="A11" s="5"/>
      <c r="B11" s="23"/>
      <c r="C11" s="2"/>
      <c r="D11" s="24"/>
      <c r="E11" s="25"/>
      <c r="F11" s="26"/>
    </row>
    <row r="12" spans="1:6" s="22" customFormat="1" ht="54.75" thickBot="1">
      <c r="A12" s="27">
        <v>2</v>
      </c>
      <c r="B12" s="17" t="s">
        <v>121</v>
      </c>
      <c r="C12" s="28"/>
      <c r="D12" s="29"/>
      <c r="E12" s="20"/>
      <c r="F12" s="21">
        <f>SUM(F13:F28)</f>
        <v>271394.4408805031</v>
      </c>
    </row>
    <row r="13" spans="1:8" s="22" customFormat="1" ht="15.75">
      <c r="A13" s="30" t="s">
        <v>2</v>
      </c>
      <c r="B13" s="31" t="s">
        <v>100</v>
      </c>
      <c r="C13" s="32" t="s">
        <v>16</v>
      </c>
      <c r="D13" s="33">
        <v>450</v>
      </c>
      <c r="E13" s="90">
        <v>50.13127882599581</v>
      </c>
      <c r="F13" s="34">
        <f aca="true" t="shared" si="0" ref="F13:F28">E13*D13</f>
        <v>22559.075471698114</v>
      </c>
      <c r="H13" s="35"/>
    </row>
    <row r="14" spans="1:8" s="22" customFormat="1" ht="15.75">
      <c r="A14" s="30" t="s">
        <v>3</v>
      </c>
      <c r="B14" s="31" t="s">
        <v>107</v>
      </c>
      <c r="C14" s="32" t="s">
        <v>16</v>
      </c>
      <c r="D14" s="36">
        <v>300</v>
      </c>
      <c r="E14" s="90">
        <v>65.1685534591195</v>
      </c>
      <c r="F14" s="34">
        <f>E14*D14</f>
        <v>19550.566037735847</v>
      </c>
      <c r="H14" s="35"/>
    </row>
    <row r="15" spans="1:8" s="22" customFormat="1" ht="15.75">
      <c r="A15" s="37" t="s">
        <v>4</v>
      </c>
      <c r="B15" s="38" t="s">
        <v>101</v>
      </c>
      <c r="C15" s="39" t="s">
        <v>16</v>
      </c>
      <c r="D15" s="36">
        <v>300</v>
      </c>
      <c r="E15" s="91">
        <v>75.62926624737946</v>
      </c>
      <c r="F15" s="40">
        <f t="shared" si="0"/>
        <v>22688.77987421384</v>
      </c>
      <c r="H15" s="35"/>
    </row>
    <row r="16" spans="1:8" s="22" customFormat="1" ht="15.75">
      <c r="A16" s="30" t="s">
        <v>9</v>
      </c>
      <c r="B16" s="38" t="s">
        <v>108</v>
      </c>
      <c r="C16" s="39" t="s">
        <v>16</v>
      </c>
      <c r="D16" s="36">
        <v>200</v>
      </c>
      <c r="E16" s="91">
        <v>100.83199161425577</v>
      </c>
      <c r="F16" s="40">
        <f t="shared" si="0"/>
        <v>20166.398322851153</v>
      </c>
      <c r="H16" s="35"/>
    </row>
    <row r="17" spans="1:8" s="22" customFormat="1" ht="15.75">
      <c r="A17" s="30" t="s">
        <v>10</v>
      </c>
      <c r="B17" s="38" t="s">
        <v>102</v>
      </c>
      <c r="C17" s="39" t="s">
        <v>16</v>
      </c>
      <c r="D17" s="36">
        <v>90</v>
      </c>
      <c r="E17" s="91">
        <v>110.3858280922432</v>
      </c>
      <c r="F17" s="40">
        <f t="shared" si="0"/>
        <v>9934.724528301887</v>
      </c>
      <c r="H17" s="35"/>
    </row>
    <row r="18" spans="1:8" s="22" customFormat="1" ht="15.75">
      <c r="A18" s="37" t="s">
        <v>11</v>
      </c>
      <c r="B18" s="38" t="s">
        <v>109</v>
      </c>
      <c r="C18" s="39" t="s">
        <v>16</v>
      </c>
      <c r="D18" s="36">
        <v>115</v>
      </c>
      <c r="E18" s="91">
        <v>147.1881341719078</v>
      </c>
      <c r="F18" s="40">
        <f t="shared" si="0"/>
        <v>16926.635429769394</v>
      </c>
      <c r="H18" s="35"/>
    </row>
    <row r="19" spans="1:8" s="22" customFormat="1" ht="15.75">
      <c r="A19" s="30" t="s">
        <v>12</v>
      </c>
      <c r="B19" s="38" t="s">
        <v>110</v>
      </c>
      <c r="C19" s="39" t="s">
        <v>16</v>
      </c>
      <c r="D19" s="36">
        <v>60</v>
      </c>
      <c r="E19" s="90">
        <v>50.901069182389946</v>
      </c>
      <c r="F19" s="40">
        <f t="shared" si="0"/>
        <v>3054.0641509433967</v>
      </c>
      <c r="H19" s="35"/>
    </row>
    <row r="20" spans="1:8" s="22" customFormat="1" ht="15.75">
      <c r="A20" s="41" t="s">
        <v>17</v>
      </c>
      <c r="B20" s="42" t="s">
        <v>111</v>
      </c>
      <c r="C20" s="39" t="s">
        <v>16</v>
      </c>
      <c r="D20" s="36">
        <v>400</v>
      </c>
      <c r="E20" s="90">
        <v>67.85754716981131</v>
      </c>
      <c r="F20" s="40">
        <f t="shared" si="0"/>
        <v>27143.018867924526</v>
      </c>
      <c r="H20" s="35"/>
    </row>
    <row r="21" spans="1:8" s="22" customFormat="1" ht="15.75">
      <c r="A21" s="43" t="s">
        <v>18</v>
      </c>
      <c r="B21" s="42" t="s">
        <v>103</v>
      </c>
      <c r="C21" s="39" t="s">
        <v>16</v>
      </c>
      <c r="D21" s="36">
        <v>400</v>
      </c>
      <c r="E21" s="91">
        <v>46.94666666666667</v>
      </c>
      <c r="F21" s="40">
        <f t="shared" si="0"/>
        <v>18778.666666666668</v>
      </c>
      <c r="H21" s="35"/>
    </row>
    <row r="22" spans="1:8" s="22" customFormat="1" ht="15.75">
      <c r="A22" s="41" t="s">
        <v>19</v>
      </c>
      <c r="B22" s="42" t="s">
        <v>112</v>
      </c>
      <c r="C22" s="39" t="s">
        <v>16</v>
      </c>
      <c r="D22" s="36">
        <v>400</v>
      </c>
      <c r="E22" s="91">
        <v>62.595555555555556</v>
      </c>
      <c r="F22" s="40">
        <f t="shared" si="0"/>
        <v>25038.222222222223</v>
      </c>
      <c r="H22" s="35"/>
    </row>
    <row r="23" spans="1:8" s="22" customFormat="1" ht="15.75">
      <c r="A23" s="41" t="s">
        <v>20</v>
      </c>
      <c r="B23" s="42" t="s">
        <v>104</v>
      </c>
      <c r="C23" s="39" t="s">
        <v>16</v>
      </c>
      <c r="D23" s="36">
        <v>200</v>
      </c>
      <c r="E23" s="91">
        <v>55.18236897274633</v>
      </c>
      <c r="F23" s="40">
        <f t="shared" si="0"/>
        <v>11036.473794549267</v>
      </c>
      <c r="H23" s="35"/>
    </row>
    <row r="24" spans="1:8" s="22" customFormat="1" ht="15.75">
      <c r="A24" s="43" t="s">
        <v>21</v>
      </c>
      <c r="B24" s="42" t="s">
        <v>120</v>
      </c>
      <c r="C24" s="39" t="s">
        <v>16</v>
      </c>
      <c r="D24" s="36">
        <v>200</v>
      </c>
      <c r="E24" s="91">
        <v>73.57297693920336</v>
      </c>
      <c r="F24" s="40">
        <f t="shared" si="0"/>
        <v>14714.59538784067</v>
      </c>
      <c r="H24" s="35"/>
    </row>
    <row r="25" spans="1:8" s="22" customFormat="1" ht="15.75">
      <c r="A25" s="41" t="s">
        <v>22</v>
      </c>
      <c r="B25" s="42" t="s">
        <v>105</v>
      </c>
      <c r="C25" s="39" t="s">
        <v>16</v>
      </c>
      <c r="D25" s="36">
        <v>100</v>
      </c>
      <c r="E25" s="91">
        <v>50.901069182389946</v>
      </c>
      <c r="F25" s="40">
        <f t="shared" si="0"/>
        <v>5090.106918238995</v>
      </c>
      <c r="H25" s="35"/>
    </row>
    <row r="26" spans="1:8" s="22" customFormat="1" ht="15.75">
      <c r="A26" s="41" t="s">
        <v>63</v>
      </c>
      <c r="B26" s="42" t="s">
        <v>113</v>
      </c>
      <c r="C26" s="39" t="s">
        <v>16</v>
      </c>
      <c r="D26" s="36">
        <v>200</v>
      </c>
      <c r="E26" s="91">
        <v>67.85754716981131</v>
      </c>
      <c r="F26" s="40">
        <f t="shared" si="0"/>
        <v>13571.509433962263</v>
      </c>
      <c r="H26" s="35"/>
    </row>
    <row r="27" spans="1:8" s="22" customFormat="1" ht="15.75">
      <c r="A27" s="37" t="s">
        <v>64</v>
      </c>
      <c r="B27" s="38" t="s">
        <v>114</v>
      </c>
      <c r="C27" s="39" t="s">
        <v>16</v>
      </c>
      <c r="D27" s="36">
        <v>900</v>
      </c>
      <c r="E27" s="91">
        <v>24.200943396226414</v>
      </c>
      <c r="F27" s="40">
        <f t="shared" si="0"/>
        <v>21780.849056603773</v>
      </c>
      <c r="H27" s="35"/>
    </row>
    <row r="28" spans="1:8" s="22" customFormat="1" ht="16.5" thickBot="1">
      <c r="A28" s="30" t="s">
        <v>65</v>
      </c>
      <c r="B28" s="44" t="s">
        <v>115</v>
      </c>
      <c r="C28" s="45" t="s">
        <v>16</v>
      </c>
      <c r="D28" s="46">
        <v>600</v>
      </c>
      <c r="E28" s="92">
        <v>32.26792452830189</v>
      </c>
      <c r="F28" s="47">
        <f t="shared" si="0"/>
        <v>19360.754716981133</v>
      </c>
      <c r="H28" s="35"/>
    </row>
    <row r="29" spans="1:8" s="22" customFormat="1" ht="7.5" customHeight="1" thickBot="1">
      <c r="A29" s="48"/>
      <c r="B29" s="49"/>
      <c r="C29" s="50"/>
      <c r="D29" s="51"/>
      <c r="E29" s="52"/>
      <c r="F29" s="53"/>
      <c r="H29" s="35"/>
    </row>
    <row r="30" spans="1:8" s="22" customFormat="1" ht="18.75" thickBot="1">
      <c r="A30" s="16">
        <v>3</v>
      </c>
      <c r="B30" s="54" t="s">
        <v>37</v>
      </c>
      <c r="C30" s="55"/>
      <c r="D30" s="20"/>
      <c r="E30" s="20"/>
      <c r="F30" s="21">
        <f>SUM(F31:F110)</f>
        <v>865112.5187175543</v>
      </c>
      <c r="H30" s="35"/>
    </row>
    <row r="31" spans="1:8" s="60" customFormat="1" ht="47.25">
      <c r="A31" s="43" t="s">
        <v>146</v>
      </c>
      <c r="B31" s="56" t="s">
        <v>201</v>
      </c>
      <c r="C31" s="57" t="s">
        <v>16</v>
      </c>
      <c r="D31" s="58">
        <v>800</v>
      </c>
      <c r="E31" s="93">
        <v>170.793118</v>
      </c>
      <c r="F31" s="59">
        <f aca="true" t="shared" si="1" ref="F31:F36">E31*D31</f>
        <v>136634.4944</v>
      </c>
      <c r="H31" s="35"/>
    </row>
    <row r="32" spans="1:8" s="22" customFormat="1" ht="47.25">
      <c r="A32" s="41" t="s">
        <v>5</v>
      </c>
      <c r="B32" s="56" t="s">
        <v>200</v>
      </c>
      <c r="C32" s="57" t="s">
        <v>16</v>
      </c>
      <c r="D32" s="58">
        <v>400</v>
      </c>
      <c r="E32" s="91">
        <v>131.67129699999998</v>
      </c>
      <c r="F32" s="40">
        <f t="shared" si="1"/>
        <v>52668.51879999999</v>
      </c>
      <c r="H32" s="35"/>
    </row>
    <row r="33" spans="1:8" s="64" customFormat="1" ht="15.75">
      <c r="A33" s="41" t="s">
        <v>148</v>
      </c>
      <c r="B33" s="61" t="s">
        <v>33</v>
      </c>
      <c r="C33" s="62" t="s">
        <v>16</v>
      </c>
      <c r="D33" s="58">
        <v>50</v>
      </c>
      <c r="E33" s="94">
        <v>12.718065000000001</v>
      </c>
      <c r="F33" s="63">
        <f t="shared" si="1"/>
        <v>635.9032500000001</v>
      </c>
      <c r="H33" s="65"/>
    </row>
    <row r="34" spans="1:8" s="64" customFormat="1" ht="15.75">
      <c r="A34" s="43" t="s">
        <v>147</v>
      </c>
      <c r="B34" s="61" t="s">
        <v>212</v>
      </c>
      <c r="C34" s="62" t="s">
        <v>16</v>
      </c>
      <c r="D34" s="58">
        <v>24</v>
      </c>
      <c r="E34" s="94">
        <v>25.592661</v>
      </c>
      <c r="F34" s="63">
        <f t="shared" si="1"/>
        <v>614.223864</v>
      </c>
      <c r="H34" s="65"/>
    </row>
    <row r="35" spans="1:8" s="64" customFormat="1" ht="31.5">
      <c r="A35" s="41" t="s">
        <v>13</v>
      </c>
      <c r="B35" s="56" t="s">
        <v>211</v>
      </c>
      <c r="C35" s="62" t="s">
        <v>16</v>
      </c>
      <c r="D35" s="58">
        <v>400</v>
      </c>
      <c r="E35" s="94">
        <v>99.664812</v>
      </c>
      <c r="F35" s="63">
        <f t="shared" si="1"/>
        <v>39865.9248</v>
      </c>
      <c r="H35" s="65"/>
    </row>
    <row r="36" spans="1:8" s="64" customFormat="1" ht="15.75">
      <c r="A36" s="41" t="s">
        <v>149</v>
      </c>
      <c r="B36" s="56" t="s">
        <v>183</v>
      </c>
      <c r="C36" s="66" t="s">
        <v>16</v>
      </c>
      <c r="D36" s="58">
        <v>30</v>
      </c>
      <c r="E36" s="94">
        <v>400</v>
      </c>
      <c r="F36" s="63">
        <f t="shared" si="1"/>
        <v>12000</v>
      </c>
      <c r="H36" s="65"/>
    </row>
    <row r="37" spans="1:8" s="22" customFormat="1" ht="15.75">
      <c r="A37" s="43" t="s">
        <v>34</v>
      </c>
      <c r="B37" s="56" t="s">
        <v>202</v>
      </c>
      <c r="C37" s="66" t="s">
        <v>32</v>
      </c>
      <c r="D37" s="58">
        <v>3</v>
      </c>
      <c r="E37" s="91">
        <v>60.542990999999994</v>
      </c>
      <c r="F37" s="59">
        <f aca="true" t="shared" si="2" ref="F37:F95">E37*D37</f>
        <v>181.62897299999997</v>
      </c>
      <c r="H37" s="35"/>
    </row>
    <row r="38" spans="1:8" s="60" customFormat="1" ht="15.75">
      <c r="A38" s="41" t="s">
        <v>116</v>
      </c>
      <c r="B38" s="56" t="s">
        <v>203</v>
      </c>
      <c r="C38" s="66" t="s">
        <v>32</v>
      </c>
      <c r="D38" s="58">
        <v>3</v>
      </c>
      <c r="E38" s="93">
        <v>181.64149999999998</v>
      </c>
      <c r="F38" s="59">
        <f t="shared" si="2"/>
        <v>544.9245</v>
      </c>
      <c r="H38" s="35"/>
    </row>
    <row r="39" spans="1:8" s="60" customFormat="1" ht="15.75">
      <c r="A39" s="41" t="s">
        <v>35</v>
      </c>
      <c r="B39" s="56" t="s">
        <v>204</v>
      </c>
      <c r="C39" s="66" t="s">
        <v>32</v>
      </c>
      <c r="D39" s="58">
        <v>5</v>
      </c>
      <c r="E39" s="93">
        <v>53.314912</v>
      </c>
      <c r="F39" s="59">
        <f t="shared" si="2"/>
        <v>266.57456</v>
      </c>
      <c r="H39" s="35"/>
    </row>
    <row r="40" spans="1:8" s="64" customFormat="1" ht="15.75">
      <c r="A40" s="41" t="s">
        <v>150</v>
      </c>
      <c r="B40" s="56" t="s">
        <v>197</v>
      </c>
      <c r="C40" s="66" t="s">
        <v>32</v>
      </c>
      <c r="D40" s="58">
        <v>3</v>
      </c>
      <c r="E40" s="94">
        <v>32.745578</v>
      </c>
      <c r="F40" s="63">
        <f>E40*D40</f>
        <v>98.23673400000001</v>
      </c>
      <c r="H40" s="65"/>
    </row>
    <row r="41" spans="1:8" s="22" customFormat="1" ht="31.5">
      <c r="A41" s="41" t="s">
        <v>151</v>
      </c>
      <c r="B41" s="56" t="s">
        <v>205</v>
      </c>
      <c r="C41" s="66" t="s">
        <v>32</v>
      </c>
      <c r="D41" s="58">
        <v>2</v>
      </c>
      <c r="E41" s="91">
        <v>266.69982999999996</v>
      </c>
      <c r="F41" s="40">
        <f t="shared" si="2"/>
        <v>533.3996599999999</v>
      </c>
      <c r="H41" s="35"/>
    </row>
    <row r="42" spans="1:8" s="64" customFormat="1" ht="16.5" customHeight="1">
      <c r="A42" s="43" t="s">
        <v>36</v>
      </c>
      <c r="B42" s="67" t="s">
        <v>117</v>
      </c>
      <c r="C42" s="62" t="s">
        <v>32</v>
      </c>
      <c r="D42" s="58">
        <v>100</v>
      </c>
      <c r="E42" s="95">
        <v>120.49774</v>
      </c>
      <c r="F42" s="63">
        <f t="shared" si="2"/>
        <v>12049.774</v>
      </c>
      <c r="H42" s="65"/>
    </row>
    <row r="43" spans="1:8" s="64" customFormat="1" ht="16.5" customHeight="1">
      <c r="A43" s="41" t="s">
        <v>38</v>
      </c>
      <c r="B43" s="67" t="s">
        <v>118</v>
      </c>
      <c r="C43" s="62" t="s">
        <v>32</v>
      </c>
      <c r="D43" s="58">
        <v>45</v>
      </c>
      <c r="E43" s="95">
        <v>88.36496916741999</v>
      </c>
      <c r="F43" s="63">
        <f t="shared" si="2"/>
        <v>3976.4236125338994</v>
      </c>
      <c r="H43" s="65"/>
    </row>
    <row r="44" spans="1:8" s="64" customFormat="1" ht="16.5" customHeight="1">
      <c r="A44" s="43" t="s">
        <v>39</v>
      </c>
      <c r="B44" s="68" t="s">
        <v>62</v>
      </c>
      <c r="C44" s="69" t="s">
        <v>88</v>
      </c>
      <c r="D44" s="58">
        <v>360</v>
      </c>
      <c r="E44" s="95">
        <v>34.936524555</v>
      </c>
      <c r="F44" s="70">
        <f t="shared" si="2"/>
        <v>12577.1488398</v>
      </c>
      <c r="H44" s="65"/>
    </row>
    <row r="45" spans="1:8" s="64" customFormat="1" ht="15.75">
      <c r="A45" s="41" t="s">
        <v>40</v>
      </c>
      <c r="B45" s="61" t="s">
        <v>27</v>
      </c>
      <c r="C45" s="62" t="s">
        <v>28</v>
      </c>
      <c r="D45" s="58">
        <v>750</v>
      </c>
      <c r="E45" s="95">
        <v>41.13022221000001</v>
      </c>
      <c r="F45" s="70">
        <f t="shared" si="2"/>
        <v>30847.666657500005</v>
      </c>
      <c r="H45" s="65"/>
    </row>
    <row r="46" spans="1:8" s="64" customFormat="1" ht="15.75">
      <c r="A46" s="43" t="s">
        <v>41</v>
      </c>
      <c r="B46" s="61" t="s">
        <v>31</v>
      </c>
      <c r="C46" s="62" t="s">
        <v>28</v>
      </c>
      <c r="D46" s="58">
        <v>1000</v>
      </c>
      <c r="E46" s="95">
        <v>27.280249425</v>
      </c>
      <c r="F46" s="70">
        <f t="shared" si="2"/>
        <v>27280.249425</v>
      </c>
      <c r="H46" s="65"/>
    </row>
    <row r="47" spans="1:8" s="64" customFormat="1" ht="31.5">
      <c r="A47" s="43" t="s">
        <v>152</v>
      </c>
      <c r="B47" s="56" t="s">
        <v>206</v>
      </c>
      <c r="C47" s="66" t="s">
        <v>32</v>
      </c>
      <c r="D47" s="58">
        <v>3</v>
      </c>
      <c r="E47" s="95">
        <v>35.789639</v>
      </c>
      <c r="F47" s="70">
        <f t="shared" si="2"/>
        <v>107.36891700000001</v>
      </c>
      <c r="H47" s="65"/>
    </row>
    <row r="48" spans="1:8" s="64" customFormat="1" ht="15.75" customHeight="1">
      <c r="A48" s="71" t="s">
        <v>42</v>
      </c>
      <c r="B48" s="72" t="s">
        <v>122</v>
      </c>
      <c r="C48" s="73" t="s">
        <v>32</v>
      </c>
      <c r="D48" s="36">
        <v>6</v>
      </c>
      <c r="E48" s="95">
        <v>1199.9494327500001</v>
      </c>
      <c r="F48" s="70">
        <f t="shared" si="2"/>
        <v>7199.696596500001</v>
      </c>
      <c r="H48" s="65"/>
    </row>
    <row r="49" spans="1:8" s="64" customFormat="1" ht="36" customHeight="1">
      <c r="A49" s="71" t="s">
        <v>43</v>
      </c>
      <c r="B49" s="67" t="s">
        <v>198</v>
      </c>
      <c r="C49" s="62" t="s">
        <v>32</v>
      </c>
      <c r="D49" s="58">
        <v>2</v>
      </c>
      <c r="E49" s="95">
        <v>57.849686</v>
      </c>
      <c r="F49" s="63">
        <f t="shared" si="2"/>
        <v>115.699372</v>
      </c>
      <c r="H49" s="65"/>
    </row>
    <row r="50" spans="1:8" s="64" customFormat="1" ht="17.25" customHeight="1">
      <c r="A50" s="43" t="s">
        <v>44</v>
      </c>
      <c r="B50" s="68" t="s">
        <v>66</v>
      </c>
      <c r="C50" s="69" t="s">
        <v>32</v>
      </c>
      <c r="D50" s="58">
        <v>2</v>
      </c>
      <c r="E50" s="95">
        <v>2455.667580525</v>
      </c>
      <c r="F50" s="63">
        <f t="shared" si="2"/>
        <v>4911.33516105</v>
      </c>
      <c r="H50" s="65"/>
    </row>
    <row r="51" spans="1:8" s="64" customFormat="1" ht="15.75">
      <c r="A51" s="43" t="s">
        <v>153</v>
      </c>
      <c r="B51" s="68" t="s">
        <v>67</v>
      </c>
      <c r="C51" s="69" t="s">
        <v>32</v>
      </c>
      <c r="D51" s="58">
        <v>2</v>
      </c>
      <c r="E51" s="95">
        <v>480</v>
      </c>
      <c r="F51" s="63">
        <f t="shared" si="2"/>
        <v>960</v>
      </c>
      <c r="H51" s="65"/>
    </row>
    <row r="52" spans="1:8" s="64" customFormat="1" ht="31.5">
      <c r="A52" s="43" t="s">
        <v>45</v>
      </c>
      <c r="B52" s="74" t="s">
        <v>184</v>
      </c>
      <c r="C52" s="75" t="s">
        <v>130</v>
      </c>
      <c r="D52" s="36">
        <v>30</v>
      </c>
      <c r="E52" s="95">
        <v>15.683803999999999</v>
      </c>
      <c r="F52" s="70">
        <f t="shared" si="2"/>
        <v>470.51411999999993</v>
      </c>
      <c r="H52" s="65"/>
    </row>
    <row r="53" spans="1:8" s="64" customFormat="1" ht="31.5">
      <c r="A53" s="43" t="s">
        <v>154</v>
      </c>
      <c r="B53" s="76" t="s">
        <v>208</v>
      </c>
      <c r="C53" s="75" t="s">
        <v>28</v>
      </c>
      <c r="D53" s="36">
        <v>100</v>
      </c>
      <c r="E53" s="95">
        <v>8.054860999999999</v>
      </c>
      <c r="F53" s="70">
        <f t="shared" si="2"/>
        <v>805.4860999999999</v>
      </c>
      <c r="H53" s="65"/>
    </row>
    <row r="54" spans="1:8" s="22" customFormat="1" ht="31.5">
      <c r="A54" s="71" t="s">
        <v>46</v>
      </c>
      <c r="B54" s="77" t="s">
        <v>123</v>
      </c>
      <c r="C54" s="73" t="s">
        <v>30</v>
      </c>
      <c r="D54" s="36">
        <v>20</v>
      </c>
      <c r="E54" s="96">
        <v>23.638449</v>
      </c>
      <c r="F54" s="70">
        <f t="shared" si="2"/>
        <v>472.76898000000006</v>
      </c>
      <c r="H54" s="35"/>
    </row>
    <row r="55" spans="1:8" s="22" customFormat="1" ht="31.5">
      <c r="A55" s="43" t="s">
        <v>47</v>
      </c>
      <c r="B55" s="67" t="s">
        <v>189</v>
      </c>
      <c r="C55" s="62" t="s">
        <v>88</v>
      </c>
      <c r="D55" s="58">
        <v>50</v>
      </c>
      <c r="E55" s="97">
        <v>353.28645399999994</v>
      </c>
      <c r="F55" s="70">
        <f t="shared" si="2"/>
        <v>17664.322699999997</v>
      </c>
      <c r="H55" s="35"/>
    </row>
    <row r="56" spans="1:8" s="22" customFormat="1" ht="18.75">
      <c r="A56" s="71" t="s">
        <v>48</v>
      </c>
      <c r="B56" s="72" t="s">
        <v>169</v>
      </c>
      <c r="C56" s="73" t="s">
        <v>88</v>
      </c>
      <c r="D56" s="36">
        <v>100</v>
      </c>
      <c r="E56" s="96">
        <v>146.265252</v>
      </c>
      <c r="F56" s="70">
        <f t="shared" si="2"/>
        <v>14626.5252</v>
      </c>
      <c r="H56" s="35"/>
    </row>
    <row r="57" spans="1:8" s="22" customFormat="1" ht="18.75">
      <c r="A57" s="78" t="s">
        <v>49</v>
      </c>
      <c r="B57" s="61" t="s">
        <v>124</v>
      </c>
      <c r="C57" s="62" t="s">
        <v>89</v>
      </c>
      <c r="D57" s="58">
        <v>100</v>
      </c>
      <c r="E57" s="98">
        <v>30.14</v>
      </c>
      <c r="F57" s="63">
        <f t="shared" si="2"/>
        <v>3014</v>
      </c>
      <c r="H57" s="35"/>
    </row>
    <row r="58" spans="1:8" s="22" customFormat="1" ht="15.75">
      <c r="A58" s="71" t="s">
        <v>50</v>
      </c>
      <c r="B58" s="79" t="s">
        <v>170</v>
      </c>
      <c r="C58" s="80" t="s">
        <v>68</v>
      </c>
      <c r="D58" s="36">
        <v>3</v>
      </c>
      <c r="E58" s="96">
        <v>399.98711</v>
      </c>
      <c r="F58" s="70">
        <f t="shared" si="2"/>
        <v>1199.9613299999999</v>
      </c>
      <c r="H58" s="35"/>
    </row>
    <row r="59" spans="1:8" s="22" customFormat="1" ht="47.25">
      <c r="A59" s="78" t="s">
        <v>51</v>
      </c>
      <c r="B59" s="77" t="s">
        <v>194</v>
      </c>
      <c r="C59" s="73" t="s">
        <v>89</v>
      </c>
      <c r="D59" s="36">
        <v>40</v>
      </c>
      <c r="E59" s="96">
        <v>63.737376</v>
      </c>
      <c r="F59" s="70">
        <f t="shared" si="2"/>
        <v>2549.49504</v>
      </c>
      <c r="H59" s="35"/>
    </row>
    <row r="60" spans="1:8" s="22" customFormat="1" ht="47.25">
      <c r="A60" s="71" t="s">
        <v>52</v>
      </c>
      <c r="B60" s="77" t="s">
        <v>188</v>
      </c>
      <c r="C60" s="73" t="s">
        <v>89</v>
      </c>
      <c r="D60" s="36">
        <v>40</v>
      </c>
      <c r="E60" s="96">
        <v>65.503683</v>
      </c>
      <c r="F60" s="70">
        <f t="shared" si="2"/>
        <v>2620.14732</v>
      </c>
      <c r="H60" s="35"/>
    </row>
    <row r="61" spans="1:8" s="22" customFormat="1" ht="31.5">
      <c r="A61" s="78" t="s">
        <v>53</v>
      </c>
      <c r="B61" s="77" t="s">
        <v>187</v>
      </c>
      <c r="C61" s="73" t="s">
        <v>89</v>
      </c>
      <c r="D61" s="36">
        <v>200</v>
      </c>
      <c r="E61" s="96">
        <v>3.4574519999999995</v>
      </c>
      <c r="F61" s="70">
        <f t="shared" si="2"/>
        <v>691.4903999999999</v>
      </c>
      <c r="H61" s="35"/>
    </row>
    <row r="62" spans="1:8" s="22" customFormat="1" ht="47.25">
      <c r="A62" s="71" t="s">
        <v>54</v>
      </c>
      <c r="B62" s="77" t="s">
        <v>186</v>
      </c>
      <c r="C62" s="73" t="s">
        <v>89</v>
      </c>
      <c r="D62" s="36">
        <v>120</v>
      </c>
      <c r="E62" s="96">
        <v>26.807779999999998</v>
      </c>
      <c r="F62" s="70">
        <f t="shared" si="2"/>
        <v>3216.9336</v>
      </c>
      <c r="H62" s="35"/>
    </row>
    <row r="63" spans="1:8" s="22" customFormat="1" ht="18.75">
      <c r="A63" s="78" t="s">
        <v>55</v>
      </c>
      <c r="B63" s="61" t="s">
        <v>171</v>
      </c>
      <c r="C63" s="62" t="s">
        <v>88</v>
      </c>
      <c r="D63" s="58">
        <v>15</v>
      </c>
      <c r="E63" s="97">
        <v>38.482943999999996</v>
      </c>
      <c r="F63" s="63">
        <f t="shared" si="2"/>
        <v>577.24416</v>
      </c>
      <c r="H63" s="35"/>
    </row>
    <row r="64" spans="1:8" s="22" customFormat="1" ht="18.75">
      <c r="A64" s="71" t="s">
        <v>56</v>
      </c>
      <c r="B64" s="61" t="s">
        <v>199</v>
      </c>
      <c r="C64" s="62" t="s">
        <v>88</v>
      </c>
      <c r="D64" s="58">
        <v>50</v>
      </c>
      <c r="E64" s="97">
        <v>58.17538799999999</v>
      </c>
      <c r="F64" s="63">
        <f t="shared" si="2"/>
        <v>2908.7693999999997</v>
      </c>
      <c r="H64" s="35"/>
    </row>
    <row r="65" spans="1:8" s="22" customFormat="1" ht="18.75">
      <c r="A65" s="78" t="s">
        <v>57</v>
      </c>
      <c r="B65" s="72" t="s">
        <v>185</v>
      </c>
      <c r="C65" s="73" t="s">
        <v>88</v>
      </c>
      <c r="D65" s="36">
        <v>40</v>
      </c>
      <c r="E65" s="96">
        <v>27.171063</v>
      </c>
      <c r="F65" s="70">
        <f t="shared" si="2"/>
        <v>1086.84252</v>
      </c>
      <c r="H65" s="35"/>
    </row>
    <row r="66" spans="1:8" s="22" customFormat="1" ht="47.25">
      <c r="A66" s="71" t="s">
        <v>58</v>
      </c>
      <c r="B66" s="67" t="s">
        <v>172</v>
      </c>
      <c r="C66" s="73" t="s">
        <v>89</v>
      </c>
      <c r="D66" s="36">
        <v>15</v>
      </c>
      <c r="E66" s="96">
        <v>14.957237999999998</v>
      </c>
      <c r="F66" s="70">
        <f t="shared" si="2"/>
        <v>224.35857</v>
      </c>
      <c r="H66" s="35"/>
    </row>
    <row r="67" spans="1:8" s="22" customFormat="1" ht="47.25">
      <c r="A67" s="78" t="s">
        <v>59</v>
      </c>
      <c r="B67" s="67" t="s">
        <v>173</v>
      </c>
      <c r="C67" s="73" t="s">
        <v>89</v>
      </c>
      <c r="D67" s="36">
        <v>5</v>
      </c>
      <c r="E67" s="96">
        <v>54.317071999999996</v>
      </c>
      <c r="F67" s="70">
        <f t="shared" si="2"/>
        <v>271.58536</v>
      </c>
      <c r="H67" s="35"/>
    </row>
    <row r="68" spans="1:8" s="22" customFormat="1" ht="47.25">
      <c r="A68" s="71" t="s">
        <v>60</v>
      </c>
      <c r="B68" s="56" t="s">
        <v>174</v>
      </c>
      <c r="C68" s="73" t="s">
        <v>89</v>
      </c>
      <c r="D68" s="36">
        <v>5</v>
      </c>
      <c r="E68" s="96">
        <v>44.270418</v>
      </c>
      <c r="F68" s="40">
        <f t="shared" si="2"/>
        <v>221.35209</v>
      </c>
      <c r="H68" s="35"/>
    </row>
    <row r="69" spans="1:8" s="22" customFormat="1" ht="18.75">
      <c r="A69" s="41" t="s">
        <v>61</v>
      </c>
      <c r="B69" s="56" t="s">
        <v>167</v>
      </c>
      <c r="C69" s="62" t="s">
        <v>89</v>
      </c>
      <c r="D69" s="58">
        <v>10</v>
      </c>
      <c r="E69" s="97">
        <v>107.8491912</v>
      </c>
      <c r="F69" s="81">
        <f t="shared" si="2"/>
        <v>1078.491912</v>
      </c>
      <c r="H69" s="35"/>
    </row>
    <row r="70" spans="1:8" s="22" customFormat="1" ht="31.5">
      <c r="A70" s="41" t="s">
        <v>155</v>
      </c>
      <c r="B70" s="82" t="s">
        <v>182</v>
      </c>
      <c r="C70" s="83" t="s">
        <v>130</v>
      </c>
      <c r="D70" s="58">
        <v>150</v>
      </c>
      <c r="E70" s="97">
        <v>131.621189</v>
      </c>
      <c r="F70" s="81">
        <f t="shared" si="2"/>
        <v>19743.17835</v>
      </c>
      <c r="H70" s="35"/>
    </row>
    <row r="71" spans="1:8" s="22" customFormat="1" ht="31.5">
      <c r="A71" s="41" t="s">
        <v>69</v>
      </c>
      <c r="B71" s="56" t="s">
        <v>181</v>
      </c>
      <c r="C71" s="62" t="s">
        <v>89</v>
      </c>
      <c r="D71" s="58">
        <v>20</v>
      </c>
      <c r="E71" s="97">
        <v>163.72788999999997</v>
      </c>
      <c r="F71" s="40">
        <f t="shared" si="2"/>
        <v>3274.5577999999996</v>
      </c>
      <c r="H71" s="35"/>
    </row>
    <row r="72" spans="1:8" s="22" customFormat="1" ht="47.25">
      <c r="A72" s="43" t="s">
        <v>70</v>
      </c>
      <c r="B72" s="56" t="s">
        <v>180</v>
      </c>
      <c r="C72" s="66" t="s">
        <v>30</v>
      </c>
      <c r="D72" s="58">
        <v>150</v>
      </c>
      <c r="E72" s="97">
        <v>135.554667</v>
      </c>
      <c r="F72" s="40">
        <f t="shared" si="2"/>
        <v>20333.20005</v>
      </c>
      <c r="H72" s="35"/>
    </row>
    <row r="73" spans="1:8" s="22" customFormat="1" ht="31.5">
      <c r="A73" s="41" t="s">
        <v>71</v>
      </c>
      <c r="B73" s="56" t="s">
        <v>125</v>
      </c>
      <c r="C73" s="62" t="s">
        <v>89</v>
      </c>
      <c r="D73" s="58">
        <v>20</v>
      </c>
      <c r="E73" s="97">
        <v>726.8791749999999</v>
      </c>
      <c r="F73" s="40">
        <f t="shared" si="2"/>
        <v>14537.583499999999</v>
      </c>
      <c r="H73" s="35"/>
    </row>
    <row r="74" spans="1:8" s="22" customFormat="1" ht="31.5">
      <c r="A74" s="43" t="s">
        <v>72</v>
      </c>
      <c r="B74" s="56" t="s">
        <v>179</v>
      </c>
      <c r="C74" s="62" t="s">
        <v>89</v>
      </c>
      <c r="D74" s="58">
        <v>75</v>
      </c>
      <c r="E74" s="97">
        <v>8.14255</v>
      </c>
      <c r="F74" s="40">
        <f t="shared" si="2"/>
        <v>610.69125</v>
      </c>
      <c r="H74" s="35"/>
    </row>
    <row r="75" spans="1:8" s="22" customFormat="1" ht="31.5">
      <c r="A75" s="41" t="s">
        <v>73</v>
      </c>
      <c r="B75" s="56" t="s">
        <v>178</v>
      </c>
      <c r="C75" s="62" t="s">
        <v>89</v>
      </c>
      <c r="D75" s="58">
        <v>2</v>
      </c>
      <c r="E75" s="97">
        <v>34.962857</v>
      </c>
      <c r="F75" s="40">
        <f t="shared" si="2"/>
        <v>69.925714</v>
      </c>
      <c r="H75" s="35"/>
    </row>
    <row r="76" spans="1:8" s="22" customFormat="1" ht="15.75">
      <c r="A76" s="43" t="s">
        <v>74</v>
      </c>
      <c r="B76" s="56" t="s">
        <v>177</v>
      </c>
      <c r="C76" s="66" t="s">
        <v>30</v>
      </c>
      <c r="D76" s="58">
        <v>30</v>
      </c>
      <c r="E76" s="97">
        <v>263.931363</v>
      </c>
      <c r="F76" s="81">
        <f t="shared" si="2"/>
        <v>7917.940889999999</v>
      </c>
      <c r="H76" s="35"/>
    </row>
    <row r="77" spans="1:8" s="22" customFormat="1" ht="18.75">
      <c r="A77" s="41" t="s">
        <v>75</v>
      </c>
      <c r="B77" s="56" t="s">
        <v>193</v>
      </c>
      <c r="C77" s="62" t="s">
        <v>89</v>
      </c>
      <c r="D77" s="58">
        <v>40</v>
      </c>
      <c r="E77" s="97">
        <v>9.26998</v>
      </c>
      <c r="F77" s="40">
        <f t="shared" si="2"/>
        <v>370.79920000000004</v>
      </c>
      <c r="H77" s="35"/>
    </row>
    <row r="78" spans="1:8" s="22" customFormat="1" ht="15.75">
      <c r="A78" s="43" t="s">
        <v>76</v>
      </c>
      <c r="B78" s="56" t="s">
        <v>126</v>
      </c>
      <c r="C78" s="66" t="s">
        <v>30</v>
      </c>
      <c r="D78" s="58">
        <v>125</v>
      </c>
      <c r="E78" s="94">
        <v>3.858316</v>
      </c>
      <c r="F78" s="40">
        <f t="shared" si="2"/>
        <v>482.2895</v>
      </c>
      <c r="H78" s="35"/>
    </row>
    <row r="79" spans="1:8" s="22" customFormat="1" ht="15.75">
      <c r="A79" s="41" t="s">
        <v>77</v>
      </c>
      <c r="B79" s="67" t="s">
        <v>99</v>
      </c>
      <c r="C79" s="66" t="s">
        <v>30</v>
      </c>
      <c r="D79" s="58">
        <v>250</v>
      </c>
      <c r="E79" s="94">
        <v>35</v>
      </c>
      <c r="F79" s="40">
        <f t="shared" si="2"/>
        <v>8750</v>
      </c>
      <c r="H79" s="35"/>
    </row>
    <row r="80" spans="1:8" s="22" customFormat="1" ht="18.75">
      <c r="A80" s="43" t="s">
        <v>78</v>
      </c>
      <c r="B80" s="56" t="s">
        <v>127</v>
      </c>
      <c r="C80" s="57" t="s">
        <v>29</v>
      </c>
      <c r="D80" s="58">
        <v>20</v>
      </c>
      <c r="E80" s="94">
        <v>109.373237</v>
      </c>
      <c r="F80" s="40">
        <f t="shared" si="2"/>
        <v>2187.46474</v>
      </c>
      <c r="H80" s="35"/>
    </row>
    <row r="81" spans="1:8" s="22" customFormat="1" ht="33" customHeight="1">
      <c r="A81" s="41" t="s">
        <v>79</v>
      </c>
      <c r="B81" s="67" t="s">
        <v>128</v>
      </c>
      <c r="C81" s="57" t="s">
        <v>29</v>
      </c>
      <c r="D81" s="58">
        <v>20</v>
      </c>
      <c r="E81" s="94">
        <v>41.025925</v>
      </c>
      <c r="F81" s="40">
        <f t="shared" si="2"/>
        <v>820.5185</v>
      </c>
      <c r="H81" s="35"/>
    </row>
    <row r="82" spans="1:8" s="22" customFormat="1" ht="31.5">
      <c r="A82" s="43" t="s">
        <v>80</v>
      </c>
      <c r="B82" s="56" t="s">
        <v>176</v>
      </c>
      <c r="C82" s="57" t="s">
        <v>29</v>
      </c>
      <c r="D82" s="58">
        <v>15</v>
      </c>
      <c r="E82" s="97">
        <v>81.325284</v>
      </c>
      <c r="F82" s="40">
        <f t="shared" si="2"/>
        <v>1219.87926</v>
      </c>
      <c r="H82" s="35"/>
    </row>
    <row r="83" spans="1:8" s="22" customFormat="1" ht="31.5">
      <c r="A83" s="41" t="s">
        <v>81</v>
      </c>
      <c r="B83" s="56" t="s">
        <v>175</v>
      </c>
      <c r="C83" s="62" t="s">
        <v>89</v>
      </c>
      <c r="D83" s="58">
        <v>15</v>
      </c>
      <c r="E83" s="97">
        <v>36.152922</v>
      </c>
      <c r="F83" s="81">
        <f t="shared" si="2"/>
        <v>542.29383</v>
      </c>
      <c r="H83" s="35"/>
    </row>
    <row r="84" spans="1:8" s="22" customFormat="1" ht="47.25">
      <c r="A84" s="41" t="s">
        <v>156</v>
      </c>
      <c r="B84" s="84" t="s">
        <v>131</v>
      </c>
      <c r="C84" s="83" t="s">
        <v>30</v>
      </c>
      <c r="D84" s="58">
        <v>50</v>
      </c>
      <c r="E84" s="97">
        <v>68.234569</v>
      </c>
      <c r="F84" s="81">
        <f t="shared" si="2"/>
        <v>3411.7284499999996</v>
      </c>
      <c r="H84" s="35"/>
    </row>
    <row r="85" spans="1:8" s="64" customFormat="1" ht="35.25" customHeight="1">
      <c r="A85" s="41" t="s">
        <v>82</v>
      </c>
      <c r="B85" s="56" t="s">
        <v>144</v>
      </c>
      <c r="C85" s="66" t="s">
        <v>30</v>
      </c>
      <c r="D85" s="58">
        <v>10</v>
      </c>
      <c r="E85" s="97">
        <v>35.564153</v>
      </c>
      <c r="F85" s="59">
        <f t="shared" si="2"/>
        <v>355.64153</v>
      </c>
      <c r="H85" s="65"/>
    </row>
    <row r="86" spans="1:8" s="64" customFormat="1" ht="15.75">
      <c r="A86" s="41" t="s">
        <v>157</v>
      </c>
      <c r="B86" s="82" t="s">
        <v>214</v>
      </c>
      <c r="C86" s="83" t="s">
        <v>130</v>
      </c>
      <c r="D86" s="58">
        <v>300</v>
      </c>
      <c r="E86" s="97">
        <v>18.978405</v>
      </c>
      <c r="F86" s="59">
        <f t="shared" si="2"/>
        <v>5693.5215</v>
      </c>
      <c r="H86" s="65"/>
    </row>
    <row r="87" spans="1:8" s="22" customFormat="1" ht="31.5">
      <c r="A87" s="41" t="s">
        <v>143</v>
      </c>
      <c r="B87" s="56" t="s">
        <v>133</v>
      </c>
      <c r="C87" s="66" t="s">
        <v>30</v>
      </c>
      <c r="D87" s="58">
        <v>32</v>
      </c>
      <c r="E87" s="97">
        <v>63.749902999999996</v>
      </c>
      <c r="F87" s="59">
        <f t="shared" si="2"/>
        <v>2039.9968959999999</v>
      </c>
      <c r="H87" s="35"/>
    </row>
    <row r="88" spans="1:8" s="22" customFormat="1" ht="31.5">
      <c r="A88" s="41" t="s">
        <v>142</v>
      </c>
      <c r="B88" s="56" t="s">
        <v>195</v>
      </c>
      <c r="C88" s="85" t="s">
        <v>30</v>
      </c>
      <c r="D88" s="58">
        <v>30</v>
      </c>
      <c r="E88" s="99">
        <v>4.0587480000000005</v>
      </c>
      <c r="F88" s="59">
        <f t="shared" si="2"/>
        <v>121.76244000000001</v>
      </c>
      <c r="H88" s="35"/>
    </row>
    <row r="89" spans="1:8" s="22" customFormat="1" ht="33" customHeight="1">
      <c r="A89" s="43" t="s">
        <v>83</v>
      </c>
      <c r="B89" s="56" t="s">
        <v>134</v>
      </c>
      <c r="C89" s="85" t="s">
        <v>30</v>
      </c>
      <c r="D89" s="58">
        <v>10</v>
      </c>
      <c r="E89" s="99">
        <v>7.679050999999999</v>
      </c>
      <c r="F89" s="59">
        <f t="shared" si="2"/>
        <v>76.79051</v>
      </c>
      <c r="H89" s="35"/>
    </row>
    <row r="90" spans="1:8" s="22" customFormat="1" ht="33" customHeight="1">
      <c r="A90" s="41" t="s">
        <v>84</v>
      </c>
      <c r="B90" s="56" t="s">
        <v>137</v>
      </c>
      <c r="C90" s="85"/>
      <c r="D90" s="58">
        <v>30</v>
      </c>
      <c r="E90" s="99">
        <v>18.377108999999997</v>
      </c>
      <c r="F90" s="59">
        <f t="shared" si="2"/>
        <v>551.3132699999999</v>
      </c>
      <c r="H90" s="35"/>
    </row>
    <row r="91" spans="1:8" s="22" customFormat="1" ht="15.75">
      <c r="A91" s="41" t="s">
        <v>85</v>
      </c>
      <c r="B91" s="56" t="s">
        <v>196</v>
      </c>
      <c r="C91" s="66" t="s">
        <v>30</v>
      </c>
      <c r="D91" s="58">
        <v>20</v>
      </c>
      <c r="E91" s="97">
        <v>27.734778</v>
      </c>
      <c r="F91" s="81">
        <f t="shared" si="2"/>
        <v>554.69556</v>
      </c>
      <c r="H91" s="35"/>
    </row>
    <row r="92" spans="1:8" s="22" customFormat="1" ht="31.5">
      <c r="A92" s="41" t="s">
        <v>135</v>
      </c>
      <c r="B92" s="56" t="s">
        <v>138</v>
      </c>
      <c r="C92" s="85" t="s">
        <v>32</v>
      </c>
      <c r="D92" s="58">
        <v>3</v>
      </c>
      <c r="E92" s="99">
        <v>1140.8338899999999</v>
      </c>
      <c r="F92" s="59">
        <f t="shared" si="2"/>
        <v>3422.5016699999996</v>
      </c>
      <c r="H92" s="35"/>
    </row>
    <row r="93" spans="1:8" s="22" customFormat="1" ht="15.75">
      <c r="A93" s="41" t="s">
        <v>136</v>
      </c>
      <c r="B93" s="56" t="s">
        <v>139</v>
      </c>
      <c r="C93" s="85" t="s">
        <v>32</v>
      </c>
      <c r="D93" s="58">
        <v>3</v>
      </c>
      <c r="E93" s="99">
        <v>117.12745</v>
      </c>
      <c r="F93" s="59">
        <f t="shared" si="2"/>
        <v>351.38235</v>
      </c>
      <c r="H93" s="35"/>
    </row>
    <row r="94" spans="1:8" s="22" customFormat="1" ht="47.25">
      <c r="A94" s="41" t="s">
        <v>86</v>
      </c>
      <c r="B94" s="56" t="s">
        <v>140</v>
      </c>
      <c r="C94" s="85" t="s">
        <v>32</v>
      </c>
      <c r="D94" s="58">
        <v>3</v>
      </c>
      <c r="E94" s="99">
        <v>1359.367405</v>
      </c>
      <c r="F94" s="59">
        <f t="shared" si="2"/>
        <v>4078.102215</v>
      </c>
      <c r="H94" s="35"/>
    </row>
    <row r="95" spans="1:8" s="22" customFormat="1" ht="15.75">
      <c r="A95" s="41" t="s">
        <v>87</v>
      </c>
      <c r="B95" s="56" t="s">
        <v>141</v>
      </c>
      <c r="C95" s="85" t="s">
        <v>32</v>
      </c>
      <c r="D95" s="58">
        <v>3</v>
      </c>
      <c r="E95" s="99">
        <v>47.990937</v>
      </c>
      <c r="F95" s="59">
        <f t="shared" si="2"/>
        <v>143.972811</v>
      </c>
      <c r="H95" s="35"/>
    </row>
    <row r="96" spans="1:8" s="22" customFormat="1" ht="15.75">
      <c r="A96" s="41" t="s">
        <v>158</v>
      </c>
      <c r="B96" s="56" t="s">
        <v>93</v>
      </c>
      <c r="C96" s="66" t="s">
        <v>32</v>
      </c>
      <c r="D96" s="36">
        <v>2</v>
      </c>
      <c r="E96" s="96">
        <v>3845.942856</v>
      </c>
      <c r="F96" s="40">
        <f aca="true" t="shared" si="3" ref="F96:F105">E96*D96</f>
        <v>7691.885712</v>
      </c>
      <c r="H96" s="35"/>
    </row>
    <row r="97" spans="1:8" s="22" customFormat="1" ht="15.75">
      <c r="A97" s="41" t="s">
        <v>159</v>
      </c>
      <c r="B97" s="56" t="s">
        <v>94</v>
      </c>
      <c r="C97" s="66" t="s">
        <v>32</v>
      </c>
      <c r="D97" s="36">
        <v>2</v>
      </c>
      <c r="E97" s="96">
        <v>4202.65914312</v>
      </c>
      <c r="F97" s="40">
        <f t="shared" si="3"/>
        <v>8405.31828624</v>
      </c>
      <c r="H97" s="35"/>
    </row>
    <row r="98" spans="1:8" s="22" customFormat="1" ht="15.75">
      <c r="A98" s="78" t="s">
        <v>160</v>
      </c>
      <c r="B98" s="56" t="s">
        <v>95</v>
      </c>
      <c r="C98" s="66" t="s">
        <v>32</v>
      </c>
      <c r="D98" s="36">
        <v>2</v>
      </c>
      <c r="E98" s="96">
        <v>4712.055800565001</v>
      </c>
      <c r="F98" s="40">
        <f t="shared" si="3"/>
        <v>9424.111601130002</v>
      </c>
      <c r="H98" s="35"/>
    </row>
    <row r="99" spans="1:8" s="22" customFormat="1" ht="15.75">
      <c r="A99" s="71" t="s">
        <v>161</v>
      </c>
      <c r="B99" s="56" t="s">
        <v>96</v>
      </c>
      <c r="C99" s="66" t="s">
        <v>32</v>
      </c>
      <c r="D99" s="36">
        <v>4</v>
      </c>
      <c r="E99" s="96">
        <v>6200</v>
      </c>
      <c r="F99" s="40">
        <f t="shared" si="3"/>
        <v>24800</v>
      </c>
      <c r="H99" s="35"/>
    </row>
    <row r="100" spans="1:8" s="22" customFormat="1" ht="15.75">
      <c r="A100" s="78" t="s">
        <v>162</v>
      </c>
      <c r="B100" s="56" t="s">
        <v>97</v>
      </c>
      <c r="C100" s="66" t="s">
        <v>30</v>
      </c>
      <c r="D100" s="36">
        <v>72</v>
      </c>
      <c r="E100" s="96">
        <v>254.3613</v>
      </c>
      <c r="F100" s="40">
        <f t="shared" si="3"/>
        <v>18314.0136</v>
      </c>
      <c r="H100" s="35"/>
    </row>
    <row r="101" spans="1:8" s="22" customFormat="1" ht="15.75">
      <c r="A101" s="71" t="s">
        <v>163</v>
      </c>
      <c r="B101" s="86" t="s">
        <v>129</v>
      </c>
      <c r="C101" s="85" t="s">
        <v>32</v>
      </c>
      <c r="D101" s="36">
        <v>18</v>
      </c>
      <c r="E101" s="99">
        <v>5500</v>
      </c>
      <c r="F101" s="59">
        <f t="shared" si="3"/>
        <v>99000</v>
      </c>
      <c r="H101" s="35"/>
    </row>
    <row r="102" spans="1:8" s="22" customFormat="1" ht="15.75">
      <c r="A102" s="71" t="s">
        <v>164</v>
      </c>
      <c r="B102" s="86" t="s">
        <v>215</v>
      </c>
      <c r="C102" s="85" t="s">
        <v>28</v>
      </c>
      <c r="D102" s="36">
        <v>20</v>
      </c>
      <c r="E102" s="99">
        <v>200</v>
      </c>
      <c r="F102" s="59">
        <f t="shared" si="3"/>
        <v>4000</v>
      </c>
      <c r="H102" s="35"/>
    </row>
    <row r="103" spans="1:8" s="22" customFormat="1" ht="15.75">
      <c r="A103" s="78" t="s">
        <v>165</v>
      </c>
      <c r="B103" s="86" t="s">
        <v>145</v>
      </c>
      <c r="C103" s="85" t="s">
        <v>28</v>
      </c>
      <c r="D103" s="36">
        <v>10</v>
      </c>
      <c r="E103" s="99">
        <v>200</v>
      </c>
      <c r="F103" s="59">
        <f t="shared" si="3"/>
        <v>2000</v>
      </c>
      <c r="H103" s="35"/>
    </row>
    <row r="104" spans="1:8" s="22" customFormat="1" ht="15.75">
      <c r="A104" s="78" t="s">
        <v>166</v>
      </c>
      <c r="B104" s="77" t="s">
        <v>132</v>
      </c>
      <c r="C104" s="73" t="s">
        <v>32</v>
      </c>
      <c r="D104" s="36">
        <v>450</v>
      </c>
      <c r="E104" s="100">
        <v>162.262256684</v>
      </c>
      <c r="F104" s="70">
        <f t="shared" si="3"/>
        <v>73018.0155078</v>
      </c>
      <c r="H104" s="35"/>
    </row>
    <row r="105" spans="1:8" s="22" customFormat="1" ht="15.75">
      <c r="A105" s="78" t="s">
        <v>90</v>
      </c>
      <c r="B105" s="77" t="s">
        <v>213</v>
      </c>
      <c r="C105" s="73" t="s">
        <v>32</v>
      </c>
      <c r="D105" s="36">
        <v>1500</v>
      </c>
      <c r="E105" s="95">
        <v>15.6647062</v>
      </c>
      <c r="F105" s="70">
        <f t="shared" si="3"/>
        <v>23497.0593</v>
      </c>
      <c r="H105" s="35"/>
    </row>
    <row r="106" spans="1:8" s="64" customFormat="1" ht="47.25">
      <c r="A106" s="71" t="s">
        <v>91</v>
      </c>
      <c r="B106" s="77" t="s">
        <v>192</v>
      </c>
      <c r="C106" s="73" t="s">
        <v>28</v>
      </c>
      <c r="D106" s="36">
        <v>300</v>
      </c>
      <c r="E106" s="95">
        <v>10.760693</v>
      </c>
      <c r="F106" s="70">
        <f>E106*D106</f>
        <v>3228.2079</v>
      </c>
      <c r="H106" s="65"/>
    </row>
    <row r="107" spans="1:8" s="64" customFormat="1" ht="47.25">
      <c r="A107" s="78" t="s">
        <v>92</v>
      </c>
      <c r="B107" s="77" t="s">
        <v>191</v>
      </c>
      <c r="C107" s="73" t="s">
        <v>28</v>
      </c>
      <c r="D107" s="36">
        <v>300</v>
      </c>
      <c r="E107" s="95">
        <v>9.695898</v>
      </c>
      <c r="F107" s="70">
        <f>E107*D107</f>
        <v>2908.7694</v>
      </c>
      <c r="H107" s="65"/>
    </row>
    <row r="108" spans="1:8" s="64" customFormat="1" ht="47.25">
      <c r="A108" s="78" t="s">
        <v>98</v>
      </c>
      <c r="B108" s="77" t="s">
        <v>190</v>
      </c>
      <c r="C108" s="73" t="s">
        <v>28</v>
      </c>
      <c r="D108" s="36">
        <v>1000</v>
      </c>
      <c r="E108" s="95">
        <v>8.004753</v>
      </c>
      <c r="F108" s="70">
        <f>E108*D108</f>
        <v>8004.752999999999</v>
      </c>
      <c r="H108" s="65"/>
    </row>
    <row r="109" spans="1:8" s="64" customFormat="1" ht="47.25">
      <c r="A109" s="71" t="s">
        <v>168</v>
      </c>
      <c r="B109" s="77" t="s">
        <v>207</v>
      </c>
      <c r="C109" s="73" t="s">
        <v>28</v>
      </c>
      <c r="D109" s="36">
        <v>300</v>
      </c>
      <c r="E109" s="95">
        <v>7.228078999999999</v>
      </c>
      <c r="F109" s="70">
        <f>E109*D109</f>
        <v>2168.4237</v>
      </c>
      <c r="H109" s="65"/>
    </row>
    <row r="110" spans="1:8" s="64" customFormat="1" ht="19.5" thickBot="1">
      <c r="A110" s="71" t="s">
        <v>209</v>
      </c>
      <c r="B110" s="77" t="s">
        <v>210</v>
      </c>
      <c r="C110" s="62" t="s">
        <v>89</v>
      </c>
      <c r="D110" s="36">
        <v>68000</v>
      </c>
      <c r="E110" s="95">
        <v>1.165011</v>
      </c>
      <c r="F110" s="70">
        <f>E110*D110</f>
        <v>79220.748</v>
      </c>
      <c r="H110" s="65"/>
    </row>
    <row r="111" spans="1:6" s="22" customFormat="1" ht="7.5" customHeight="1" thickBot="1">
      <c r="A111" s="48"/>
      <c r="B111" s="49"/>
      <c r="C111" s="50"/>
      <c r="D111" s="87"/>
      <c r="E111" s="52"/>
      <c r="F111" s="53"/>
    </row>
    <row r="112" spans="1:6" s="22" customFormat="1" ht="18.75" customHeight="1" thickBot="1">
      <c r="A112" s="107" t="s">
        <v>26</v>
      </c>
      <c r="B112" s="108"/>
      <c r="C112" s="108"/>
      <c r="D112" s="108"/>
      <c r="E112" s="109">
        <f>F30+F12+F10</f>
        <v>9398241.622764163</v>
      </c>
      <c r="F112" s="110"/>
    </row>
    <row r="113" spans="1:6" s="22" customFormat="1" ht="7.5" customHeight="1">
      <c r="A113" s="111"/>
      <c r="B113" s="112"/>
      <c r="C113" s="112"/>
      <c r="D113" s="112"/>
      <c r="E113" s="112"/>
      <c r="F113" s="113"/>
    </row>
    <row r="114" spans="1:6" s="60" customFormat="1" ht="99.75" customHeight="1">
      <c r="A114" s="114" t="s">
        <v>119</v>
      </c>
      <c r="B114" s="115"/>
      <c r="C114" s="115"/>
      <c r="D114" s="115"/>
      <c r="E114" s="115"/>
      <c r="F114" s="116"/>
    </row>
    <row r="115" spans="1:6" ht="7.5" customHeight="1" thickBot="1">
      <c r="A115" s="117"/>
      <c r="B115" s="118"/>
      <c r="C115" s="118"/>
      <c r="D115" s="118"/>
      <c r="E115" s="118"/>
      <c r="F115" s="119"/>
    </row>
    <row r="116" ht="15.75">
      <c r="A116" s="88"/>
    </row>
    <row r="117" spans="5:6" s="22" customFormat="1" ht="15.75">
      <c r="E117" s="35"/>
      <c r="F117" s="35"/>
    </row>
    <row r="118" spans="5:6" s="22" customFormat="1" ht="15.75">
      <c r="E118" s="35"/>
      <c r="F118" s="35"/>
    </row>
  </sheetData>
  <sheetProtection selectLockedCells="1"/>
  <mergeCells count="14">
    <mergeCell ref="A115:F115"/>
    <mergeCell ref="A2:F2"/>
    <mergeCell ref="B3:F3"/>
    <mergeCell ref="A6:B6"/>
    <mergeCell ref="A7:A8"/>
    <mergeCell ref="B7:B8"/>
    <mergeCell ref="C7:C8"/>
    <mergeCell ref="D7:D8"/>
    <mergeCell ref="E7:F7"/>
    <mergeCell ref="A4:F5"/>
    <mergeCell ref="A112:D112"/>
    <mergeCell ref="E112:F112"/>
    <mergeCell ref="A113:F113"/>
    <mergeCell ref="A114:F114"/>
  </mergeCells>
  <printOptions horizontalCentered="1"/>
  <pageMargins left="0.03937007874015748" right="0.03937007874015748" top="0.03937007874015748" bottom="0.03937007874015748" header="0.1968503937007874" footer="0"/>
  <pageSetup fitToHeight="2" fitToWidth="1" horizontalDpi="300" verticalDpi="300" orientation="portrait" paperSize="9" scale="53" r:id="rId2"/>
  <headerFooter alignWithMargins="0">
    <oddFooter>&amp;Cpágina &amp;P de &amp;N</oddFooter>
  </headerFooter>
  <rowBreaks count="2" manualBreakCount="2">
    <brk id="48" max="5" man="1"/>
    <brk id="7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Potiguar de Gás (POTIGÁS)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BrenoAtaide</dc:creator>
  <cp:keywords/>
  <dc:description/>
  <cp:lastModifiedBy>aline.polliana</cp:lastModifiedBy>
  <cp:lastPrinted>2018-12-27T21:02:19Z</cp:lastPrinted>
  <dcterms:created xsi:type="dcterms:W3CDTF">2009-06-04T11:40:38Z</dcterms:created>
  <dcterms:modified xsi:type="dcterms:W3CDTF">2019-01-22T13:15:46Z</dcterms:modified>
  <cp:category/>
  <cp:version/>
  <cp:contentType/>
  <cp:contentStatus/>
</cp:coreProperties>
</file>